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Úvod stránka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  <sheet name="Podíly" sheetId="9" r:id="rId9"/>
    <sheet name="Majetek" sheetId="10" r:id="rId10"/>
  </sheets>
  <definedNames/>
  <calcPr fullCalcOnLoad="1"/>
</workbook>
</file>

<file path=xl/sharedStrings.xml><?xml version="1.0" encoding="utf-8"?>
<sst xmlns="http://schemas.openxmlformats.org/spreadsheetml/2006/main" count="553" uniqueCount="416">
  <si>
    <t>MĚSTO PROSEČ</t>
  </si>
  <si>
    <t>náměstí Dr. Tošovského 18, 539 44  Proseč, IČO: 00270741</t>
  </si>
  <si>
    <t>NÁVRH ZÁVĚREČNÉHO ÚČTU ZA ROK 2015</t>
  </si>
  <si>
    <t>§ 17 zákona č. 250/2000 Sb., o rozpočtových pravidlech územních rozpočtů, ve znění platných předpisů</t>
  </si>
  <si>
    <t>Plnění příjmů a výdajů za rok 2015</t>
  </si>
  <si>
    <t>Schválený</t>
  </si>
  <si>
    <t>Rozpočtová</t>
  </si>
  <si>
    <t>Upravený</t>
  </si>
  <si>
    <t>Plnění k 31.12.15</t>
  </si>
  <si>
    <t>% plnění k</t>
  </si>
  <si>
    <t>rozpočet</t>
  </si>
  <si>
    <t>opatření</t>
  </si>
  <si>
    <t>upraven.rozp.</t>
  </si>
  <si>
    <t>Třída 1 – Daňové příjmy</t>
  </si>
  <si>
    <t>Třída 2 - Nedaňové příjmy</t>
  </si>
  <si>
    <t>Třída 3 – Kapitálové příjmy</t>
  </si>
  <si>
    <t>Třída 4 – Přijaté transfery</t>
  </si>
  <si>
    <t>Příjmy celkem</t>
  </si>
  <si>
    <t>Konsolidace příjmů</t>
  </si>
  <si>
    <t>Příjmy po konsolidaci</t>
  </si>
  <si>
    <t>Třída 5 – Běžné výdaje</t>
  </si>
  <si>
    <t>Třída 6 – Kapitálové výdaje</t>
  </si>
  <si>
    <t>Výdaje celkem</t>
  </si>
  <si>
    <t>Konsolidace výdajů</t>
  </si>
  <si>
    <t>Výdaje po konsolidaci</t>
  </si>
  <si>
    <t>Saldo: Příjmy – výdaje</t>
  </si>
  <si>
    <t>Třída 8 – financování</t>
  </si>
  <si>
    <t>Přijaté úvěry a půjčky</t>
  </si>
  <si>
    <t xml:space="preserve">Splátky úvěrů </t>
  </si>
  <si>
    <t>Prostředky minulých let</t>
  </si>
  <si>
    <t>Financování celkem</t>
  </si>
  <si>
    <t xml:space="preserve">Údaje o plnění rozpočtu příjmů, výdajů a o dalších finančních operacích v plném členění podle rozpočtové  </t>
  </si>
  <si>
    <t>skladby jsou obsaženy v příloze závěrečného účtu a jsou k nahlédnutí v účtárně městského úřadu (výkaz FIN 2-12,</t>
  </si>
  <si>
    <t xml:space="preserve">výkaz pro hodnocení plnění rozpočtu ÚSC). Drobná překročení a nenaplnění příjmů a výdajů dle jednotlivých položek </t>
  </si>
  <si>
    <t>a paragrafů jsou podrobně rozepsány v přehledu plnění rozpočtu, který byl projednán v zastupitelstvu 7.3.2016.</t>
  </si>
  <si>
    <t>Údaje o hospodaření s majetkem a dalších finančních operací</t>
  </si>
  <si>
    <t>Výkaz Rozvaha a výkaz zisků a ztráty a příloha účetní závěrky jsou obsaženy v příloze závěrečného účtu města</t>
  </si>
  <si>
    <t>a jsou k nahlédnutí v účtárně městského úřadu. Výkazy a příloha obsahují údaje o stavu a vývoji majetku za</t>
  </si>
  <si>
    <t>běžný rok, včetně popisu významných vlivů a změny stavů.</t>
  </si>
  <si>
    <t>Výsledek hospodaření roku 2015</t>
  </si>
  <si>
    <t>Stav účelových fondů a finančních aktiv</t>
  </si>
  <si>
    <t>Fond rozvoje bydlení</t>
  </si>
  <si>
    <t>stav k 31.12.2015</t>
  </si>
  <si>
    <t>Kč</t>
  </si>
  <si>
    <t xml:space="preserve">Příjmy fondu tvoří splátky z půjček poskytnutých v minulých letech a úroky z účtu, výdajem fondu jsou </t>
  </si>
  <si>
    <t xml:space="preserve">půjčky poskytnuté občanům dle směrnice města Proseč platné od 4.3.2014. V roce 2015 byly z fondu </t>
  </si>
  <si>
    <t>rozvoje bydlení čerpány 3 půjčky v celkové výši 420 000 Kč.</t>
  </si>
  <si>
    <t>Sociální fond</t>
  </si>
  <si>
    <t>Tvorba a čerpání fondu se řídí zásadami pro tvorbu a užívání sociálního fondu a rozpočtem schváleným</t>
  </si>
  <si>
    <t>zastupitelstvem obce dne 17.3.2015.</t>
  </si>
  <si>
    <t>Hospodaření příspěvkových organizací zřízených městem Proseč</t>
  </si>
  <si>
    <t>rezervní fond</t>
  </si>
  <si>
    <t>fond odměn</t>
  </si>
  <si>
    <t>Investiční fond</t>
  </si>
  <si>
    <t>odvod zřizovateli</t>
  </si>
  <si>
    <t>výsledek hospodaření celkem</t>
  </si>
  <si>
    <t>Základní škola a mateřská škola</t>
  </si>
  <si>
    <t xml:space="preserve">V roce 2015 rozhodlo zastupitelstvo města o sloučení příspěvkových organizací Mateřská škola Proseč </t>
  </si>
  <si>
    <t>a Základní škola Proseč na nástupnickou organizaci Základní škola a mateřská škola Proseč ke dni 1.7.2015.</t>
  </si>
  <si>
    <t>Roční závěrka zřizované příspěvkové organizace Základní škola a mateřská škola a mimořádná závěrka</t>
  </si>
  <si>
    <t>Mateřské školy Proseč k 30.6.2015, včetně všech zákonem předepsaných výkazů jsou založeny v účtárně</t>
  </si>
  <si>
    <t>městského úřadu.</t>
  </si>
  <si>
    <t>Hospodaření organizací založených městem</t>
  </si>
  <si>
    <t>Vývoj majetku</t>
  </si>
  <si>
    <t>Dlouhodobý majetek</t>
  </si>
  <si>
    <t>oběžná aktiva</t>
  </si>
  <si>
    <r>
      <rPr>
        <sz val="9"/>
        <rFont val="Arial CE"/>
        <family val="2"/>
      </rPr>
      <t>vlastní kapitál</t>
    </r>
    <r>
      <rPr>
        <sz val="8"/>
        <rFont val="Arial CE"/>
        <family val="2"/>
      </rPr>
      <t xml:space="preserve"> (zákl.kapitál+VH)</t>
    </r>
  </si>
  <si>
    <t>cizí zdroje</t>
  </si>
  <si>
    <t>Prosečské služby, s.r.o.</t>
  </si>
  <si>
    <t>Vývoj VH</t>
  </si>
  <si>
    <t>náklady</t>
  </si>
  <si>
    <t>výnosy</t>
  </si>
  <si>
    <t>VH</t>
  </si>
  <si>
    <t>VH min. obd.</t>
  </si>
  <si>
    <t>Roční účetní závěrky založených organizací, včetně všech zákonem předepsaných výkazů jsou</t>
  </si>
  <si>
    <t>založeny v účtárně městského úřadu.</t>
  </si>
  <si>
    <t>Vyúčtování finančních vztahů ke státnímu rozpočtu a ostatním rozpočtům veřejné úrovně</t>
  </si>
  <si>
    <t>Dotace do rozpočtu města za rok 2015 činily celkem 14 502 102,14 Kč. Rozpis přijatých dotací a jejich</t>
  </si>
  <si>
    <t xml:space="preserve">čerpání v průběhu roku 2015 je zpracován v tabulce. Dotace k vypořádání byly řádně vyúčtovány, nevyčerpané </t>
  </si>
  <si>
    <t xml:space="preserve">finanční prostředky z dotací z KÚ na „PD kanalizace Proseč – V. etapa“ a na „Rozšíření muzea v Proseči“ </t>
  </si>
  <si>
    <t>budou použity k realizaci akcí v roce 2016, kdy je i termín jejich dokončení.</t>
  </si>
  <si>
    <t>Přijaté dotace v roce 2015</t>
  </si>
  <si>
    <t>položka</t>
  </si>
  <si>
    <t>rozp.-přiděleno</t>
  </si>
  <si>
    <t>čerpání</t>
  </si>
  <si>
    <t>%</t>
  </si>
  <si>
    <t>neinv. dotace ze SR souhrnný dot. vztah</t>
  </si>
  <si>
    <t>neinv.dot. z ÚP na mzdy OP Zaměstnanost</t>
  </si>
  <si>
    <t>neinv. dot. z ÚP na mzdy – OPLZZ (EU)</t>
  </si>
  <si>
    <t>neinv.dot. z KÚ na peč. službu</t>
  </si>
  <si>
    <t>dotace na PSL od obce Bor</t>
  </si>
  <si>
    <t>dotace od obce Bor na činnost SDH</t>
  </si>
  <si>
    <t>inv.dot.z MŽP na analýzu rizik býv.sběrny druhot.sur.</t>
  </si>
  <si>
    <t>inv.dot. z MŽP, SFŽP na zateplení MŠ čp.70</t>
  </si>
  <si>
    <t>inv.dot. z MŽP, SFŽP na zateplení sokolovny</t>
  </si>
  <si>
    <t>Inv.dot. z MŽP, SFŽP na revitalizaci radnice čp. 18</t>
  </si>
  <si>
    <t>neinv.dot.ze SFŽP na regeneraci zeleně II.et.</t>
  </si>
  <si>
    <t>inv.dot.z MŽP,SFŽP na systém odd.sběru bioodpadu</t>
  </si>
  <si>
    <t>neinv.dot.z MŽP,SFŽP-systém odd.sběru bioodpadu</t>
  </si>
  <si>
    <t>inv. dot. z KÚ na „Rozšíření muzea v Proseči“</t>
  </si>
  <si>
    <t>inv. dot. z KÚ na PD kanalizace V. etapa</t>
  </si>
  <si>
    <t>neinv.dot.z KÚ – Malá Proseč Terézy Novákové</t>
  </si>
  <si>
    <t>inv.dot.z KÚ – venkovní tělocvična s fitness</t>
  </si>
  <si>
    <t>neinv.dot.z KÚ – oprava kříže k Borkám</t>
  </si>
  <si>
    <t>neinv.dot. z KÚ – Den řemesel</t>
  </si>
  <si>
    <t>neinv.dot. z KÚ pro ZŠ – „Jak to tenkrát vlastně bylo...1945“</t>
  </si>
  <si>
    <t>neinv.dot. z KÚ pro ZŠ – Zvyšování kvality ve vzdělávání</t>
  </si>
  <si>
    <t>Celkem</t>
  </si>
  <si>
    <t xml:space="preserve">KÚ=Krajský úřad, MŽP=Ministerstvo životního prostředí, SFŽP=Státní fond život.prostř.,ÚP=Úřad práce               </t>
  </si>
  <si>
    <t>Finanční vypořádání s příjemci dotací za rok 2015</t>
  </si>
  <si>
    <t>poskytnutí transferu</t>
  </si>
  <si>
    <t>odvod transferu</t>
  </si>
  <si>
    <t>doplatek transferu</t>
  </si>
  <si>
    <t>SOTM Proseč – Výstavba úschovny kol</t>
  </si>
  <si>
    <t>FK Proseč - na činnost a krytí provoz.nákladů</t>
  </si>
  <si>
    <t>TJ Sokol Proseč-Činnost sport. oddílů</t>
  </si>
  <si>
    <t>Orel jednota Proseč - na činnost a krytí provozu</t>
  </si>
  <si>
    <t>Orel jedn.Proseč–rek.stropní konstrukce Orlovny</t>
  </si>
  <si>
    <t>Všechny poskytnuté dotace výše uvedeným organizacím byly řádně vyúčtovány v termínu dle uzavřených smluv.</t>
  </si>
  <si>
    <t>Dotace na rekonstrukci stropní konstrukce Orlovny bude vyúčtována v náhradním termínu v roce 2016 dle</t>
  </si>
  <si>
    <t>schváleného dodatku ke smlouvě o poskytnutí transferu s organizací Orel Jednota Proseč.</t>
  </si>
  <si>
    <t>Zpráva o výsledku přezkoumání hospodaření za rok 2015</t>
  </si>
  <si>
    <t xml:space="preserve">Přezkoumání hospodaření města provedli pracovníci Krajského úřadu Pardubického kraje v souladu se </t>
  </si>
  <si>
    <t xml:space="preserve">zákonem č. 128/2000 Sb. a č. 420/2004 Sb., dne 21.10.2015 a 21.3.2016. </t>
  </si>
  <si>
    <t>Závěr zprávy: Při přezkoumání hospodaření města Proseč za rok 2015 nebyly zjištěny chyby a nedostatky.</t>
  </si>
  <si>
    <t>Plné znění zprávy o provedeném přezkoumání hospodaření za rok 2015 je přílohou k závěrečnému účtu.</t>
  </si>
  <si>
    <t>Všechny přílohy k závěrečnému účtu jsou k nahlédnutí v účtárně městského úřadu nebo na internetových</t>
  </si>
  <si>
    <t>stránkách města Proseč www.mestoprosec.cz</t>
  </si>
  <si>
    <t>Připomínky k závěrečnému účtu města mohou občané uplatnit do: 9.5.2016 nebo ústně</t>
  </si>
  <si>
    <t>na zasedání zastupitelstva.</t>
  </si>
  <si>
    <t>Vyvěšeno na úřední desce dne: 21.4.2016</t>
  </si>
  <si>
    <t>Vyvěšeno na elektronické úřední desce dne: 21.4.2016</t>
  </si>
  <si>
    <t>Sejmuto dne:</t>
  </si>
  <si>
    <t>1. Plnění rozpočtu za období 2013 - 2015</t>
  </si>
  <si>
    <t>2013</t>
  </si>
  <si>
    <t>2014</t>
  </si>
  <si>
    <t>2015</t>
  </si>
  <si>
    <t>PŘÍJMY</t>
  </si>
  <si>
    <t>VÝDAJE</t>
  </si>
  <si>
    <t>SALDO</t>
  </si>
  <si>
    <t>1.1. Běžný rozpočet 2015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</si>
  <si>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</si>
  <si>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</si>
  <si>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</si>
  <si>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</si>
  <si>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</si>
  <si>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</si>
  <si>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</si>
  <si>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2015</t>
  </si>
  <si>
    <t>2. Rozpočtové hospodaření dle tříd - PŘÍJMY 2015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</si>
  <si>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</si>
  <si>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</si>
  <si>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</si>
  <si>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</si>
  <si>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</si>
  <si>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2015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</si>
  <si>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</si>
  <si>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</si>
  <si>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</si>
  <si>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</si>
  <si>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</si>
  <si>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</si>
  <si>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2015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</si>
  <si>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</si>
  <si>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</si>
  <si>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</si>
  <si>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</si>
  <si>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</si>
  <si>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</si>
  <si>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</si>
  <si>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</si>
  <si>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</si>
  <si>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</si>
  <si>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</si>
  <si>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</si>
  <si>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</si>
  <si>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</si>
  <si>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2015</t>
  </si>
  <si>
    <t>5-BĚŽNÉ VÝDAJE</t>
  </si>
  <si>
    <t>6-KAPITÁLOVÉ VÝDAJE</t>
  </si>
  <si>
    <t>CELKEM VÝDAJE</t>
  </si>
  <si>
    <t>3.1. Agregované výdaje dle cílových oblastí 2014 - 2015</t>
  </si>
  <si>
    <t>Řádek</t>
  </si>
  <si>
    <t>2014 skut</t>
  </si>
  <si>
    <t>2015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</si>
  <si>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</si>
  <si>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</si>
  <si>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</si>
  <si>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</si>
  <si>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</si>
  <si>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</si>
  <si>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</si>
  <si>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</si>
  <si>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</si>
  <si>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</si>
  <si>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</si>
  <si>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</si>
  <si>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</si>
  <si>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</si>
  <si>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ost. vlastním organizacím  - o.p.s</t>
  </si>
  <si>
    <t>Transfery jiným subjektům</t>
  </si>
  <si>
    <t>Transfery "průtokové" - soc.dávky</t>
  </si>
  <si>
    <t>Převody vlastním fondům nekonsolidované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</si>
  <si>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</si>
  <si>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</si>
  <si>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</si>
  <si>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</si>
  <si>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</si>
  <si>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</si>
  <si>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</si>
  <si>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rezerva…)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</si>
  <si>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</si>
  <si>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</si>
  <si>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</si>
  <si>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</si>
  <si>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</si>
  <si>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3.2. Závazné ukazatele 2015</t>
  </si>
  <si>
    <t>Odvětvové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</si>
  <si>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</si>
  <si>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</si>
  <si>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</si>
  <si>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</si>
  <si>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</si>
  <si>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</si>
  <si>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</si>
  <si>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</si>
  <si>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</si>
  <si>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</si>
  <si>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</si>
  <si>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</si>
  <si>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</si>
  <si>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</si>
  <si>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</si>
  <si>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</si>
  <si>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</si>
  <si>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</si>
  <si>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Pohřebnictví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</si>
  <si>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</si>
  <si>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</si>
  <si>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</si>
  <si>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</si>
  <si>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</si>
  <si>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</si>
  <si>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</si>
  <si>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</si>
  <si>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</si>
  <si>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</si>
  <si>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</si>
  <si>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</si>
  <si>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</si>
  <si>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</si>
  <si>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</si>
  <si>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Příjmy z financování</t>
  </si>
  <si>
    <t>Výdaje z financování</t>
  </si>
  <si>
    <t>Použitá rezerva (z BÚ)</t>
  </si>
  <si>
    <t>4. Skutečné PŘÍJMY a VÝDAJE 2013 - 2015</t>
  </si>
  <si>
    <t>Rok</t>
  </si>
  <si>
    <t>Skutečnost 2013</t>
  </si>
  <si>
    <t>Skutečnost 2014</t>
  </si>
  <si>
    <t>Skutečnost 2015</t>
  </si>
  <si>
    <t>5. Financování 2015</t>
  </si>
  <si>
    <t>Název položky</t>
  </si>
  <si>
    <t>Zm.stavu krátkodob.prost.na BÚ</t>
  </si>
  <si>
    <t>Dlouhodob.přijaté půjč.prostř.</t>
  </si>
  <si>
    <t>Uhraz.splát.dlouhodob.přij.půj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</si>
  <si>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</si>
  <si>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</si>
  <si>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</si>
  <si>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</si>
  <si>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</si>
  <si>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</si>
  <si>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</si>
  <si>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</si>
  <si>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</si>
  <si>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</si>
  <si>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</si>
  <si>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</si>
  <si>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</si>
  <si>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</si>
  <si>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</si>
  <si>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</si>
  <si>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</si>
  <si>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</si>
  <si>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</si>
  <si>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</si>
  <si>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</si>
  <si>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</si>
  <si>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>7. Pohledávky k 31.12.2015</t>
  </si>
  <si>
    <t>Účet - popis</t>
  </si>
  <si>
    <t>311 - Odběratelé</t>
  </si>
  <si>
    <t>314 - Krátkodobé poskytnuté zá</t>
  </si>
  <si>
    <t>315 - Jiné pohledávky z hl. či</t>
  </si>
  <si>
    <t>316 - Poskyt.návrat.fin.výpomo</t>
  </si>
  <si>
    <t>335 - Pohledávky za zaměstnanc</t>
  </si>
  <si>
    <t>346 - Pohled. za vyb.ústř.vlád</t>
  </si>
  <si>
    <t>373 - Poskytnuté zálohy na tra</t>
  </si>
  <si>
    <t>377 - Ostatní krátkodobé pohle</t>
  </si>
  <si>
    <t>469 - Ostatní dlouhodobé pohle</t>
  </si>
  <si>
    <t>471 - Dl. poskyt.zálohy na tra</t>
  </si>
  <si>
    <t>Z toho: Opravné položky k pohl</t>
  </si>
  <si>
    <t>8. Závazky k 31.12.2015</t>
  </si>
  <si>
    <t>321 - Dodavatelé</t>
  </si>
  <si>
    <t>324 - Krátkodobé přijaté záloh</t>
  </si>
  <si>
    <t>331 - Zaměstnanci</t>
  </si>
  <si>
    <t>336 - Sociální pojištění</t>
  </si>
  <si>
    <t>337 - Zdravotní pojištění</t>
  </si>
  <si>
    <t>342 - Ost.daně, popl.a jiná pe</t>
  </si>
  <si>
    <t>343 - Daň z přidané hodnoty</t>
  </si>
  <si>
    <t>349 - Závazky k vyb. míst.vlád</t>
  </si>
  <si>
    <t>374 - Přijaté zálohy na transf</t>
  </si>
  <si>
    <t>378 - Ostatní krátkodobé závaz</t>
  </si>
  <si>
    <t>472 - Dl.přijaté zálohy na tra</t>
  </si>
  <si>
    <t>9. Stav úvěrů a půjček k 31.12.2015</t>
  </si>
  <si>
    <t>Účet - název</t>
  </si>
  <si>
    <t>451 01 - Dlouhodobé úvěry; hyp</t>
  </si>
  <si>
    <t>451 02 - Dlouhodobé úvěry; hyp</t>
  </si>
  <si>
    <t>451 03 - Dlouhodobé úvěry; hyp</t>
  </si>
  <si>
    <t>451 04 - Dlouhodobé úvěry; opr</t>
  </si>
  <si>
    <t>451 05 - Dlouhodobé úvěry; zat</t>
  </si>
  <si>
    <t>451 11 - Dlouhodobé úvěry; slo</t>
  </si>
  <si>
    <t>10.1. Jmění, upravující položky a fondy k 31.12.2015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</si>
  <si>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</si>
  <si>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</si>
  <si>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</si>
  <si>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</si>
  <si>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</si>
  <si>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</si>
  <si>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419 - Ostatní fondy</t>
  </si>
  <si>
    <t>10.2. Peněžní a ostatní fondy k 31.12.2015</t>
  </si>
  <si>
    <t>419 10 - Ostatní fondy; FRB</t>
  </si>
  <si>
    <t>419 20 - Ostatní fondy; sociální fond</t>
  </si>
  <si>
    <t>11. Stavy na běžných účtech a termínované vklady k 31.12.2015</t>
  </si>
  <si>
    <t>231 10 - Základní běžný účet ÚSC; ZBÚ</t>
  </si>
  <si>
    <t>231 11 - Základní běžný účet ÚSC; účet kanalizace - IV. etap</t>
  </si>
  <si>
    <t>231 20 - Základní běžný účet ÚSC; účet stočného</t>
  </si>
  <si>
    <t>231 30 - Základní běžný účet ÚSC; účet u ČNB</t>
  </si>
  <si>
    <t>236 10 - Běžné účty fondů ÚSC; Fond rozvoje bydlení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</si>
  <si>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</si>
  <si>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</si>
  <si>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</si>
  <si>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</si>
  <si>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</si>
  <si>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</si>
  <si>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</si>
  <si>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12.1. Přehled přijatých dotací v roce 2015 ze státního rozpočtu</t>
  </si>
  <si>
    <t>UZ</t>
  </si>
  <si>
    <t>13013</t>
  </si>
  <si>
    <t>Oper.pr. Zaměstnanost</t>
  </si>
  <si>
    <t>13234</t>
  </si>
  <si>
    <t>Aktiv.politika zaměst- OP LZZ</t>
  </si>
  <si>
    <t>13305</t>
  </si>
  <si>
    <t>Neinv. nedávkové transfery</t>
  </si>
  <si>
    <t>15319</t>
  </si>
  <si>
    <t>Podp.zlepš.stavu přír.-EU-NIV</t>
  </si>
  <si>
    <t>15373</t>
  </si>
  <si>
    <t>Podp.zkval.nakl.s odpady-SR</t>
  </si>
  <si>
    <t>15374</t>
  </si>
  <si>
    <t>Podp.zkval.nakl.s odpady-EU</t>
  </si>
  <si>
    <t>15835</t>
  </si>
  <si>
    <t>Podp.udrž.využ.zdr.energ.-EU</t>
  </si>
  <si>
    <t>15839</t>
  </si>
  <si>
    <t>Podp.zk.nak.s odp.pr.115240-EU</t>
  </si>
  <si>
    <t>33058</t>
  </si>
  <si>
    <t>OP VK-šablony v oblasti ZŠaSŠ</t>
  </si>
  <si>
    <t>Celkem ze státního rozpočtu</t>
  </si>
  <si>
    <t>12.2. Přehled přijatých dotací v roce 2015 od státních fondů</t>
  </si>
  <si>
    <t>90001</t>
  </si>
  <si>
    <t>OPŽP spolufinancování - NIV</t>
  </si>
  <si>
    <t>90877</t>
  </si>
  <si>
    <t>OPŽP-spolufinancování-IV</t>
  </si>
  <si>
    <t>Celkem od státních fondů</t>
  </si>
  <si>
    <t>12.3. Přehled přijatých dotací v r. 2015 z rozp. krajů,obcí,DSO a převody z vl. fondů</t>
  </si>
  <si>
    <t>Položka</t>
  </si>
  <si>
    <t>Označení položky</t>
  </si>
  <si>
    <t>Rozpočet schválený</t>
  </si>
  <si>
    <t>Rozpočet po změnách</t>
  </si>
  <si>
    <t>4121</t>
  </si>
  <si>
    <t>Neinv.přijaté transf.od obcí</t>
  </si>
  <si>
    <t>4122</t>
  </si>
  <si>
    <t>Neinv.přijaté transf.od krajů</t>
  </si>
  <si>
    <t>4222</t>
  </si>
  <si>
    <t>Invest.přijaté transf.od krajů</t>
  </si>
  <si>
    <t>13.1. Podíl pohledávek na rozpočtu v roce 2015</t>
  </si>
  <si>
    <t>Označení</t>
  </si>
  <si>
    <t>Krátkodobé pohledávky (Netto)</t>
  </si>
  <si>
    <t>Dlouhodobé pohledávky (Netto)</t>
  </si>
  <si>
    <t>Z toho: Dl. pohledávky - následující rok</t>
  </si>
  <si>
    <t>Rozpočtové příjmy</t>
  </si>
  <si>
    <t>Podíl pohledávek na rozpočtu  (v %)</t>
  </si>
  <si>
    <t>13.2. Podíl závazků na rozpočtu v roce 2015</t>
  </si>
  <si>
    <t>Krátkodobé závazky</t>
  </si>
  <si>
    <t>Dlouhodobé závazky</t>
  </si>
  <si>
    <t xml:space="preserve">Z toho: Dl. závazky - následující rok </t>
  </si>
  <si>
    <t>Podíl závazků na rozpočtu  (v %)</t>
  </si>
  <si>
    <t>13.3. Podíl zastaveného majetku na celkovém majetku územního celku v roce 2015</t>
  </si>
  <si>
    <t>Zastavený majetek</t>
  </si>
  <si>
    <t>Majetek celkem</t>
  </si>
  <si>
    <t>Podíl zastav. majetku na celk. m. (v %)</t>
  </si>
  <si>
    <t>14. Majetek k 31.12.2015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</si>
  <si>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</si>
  <si>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</si>
  <si>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</si>
  <si>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</si>
  <si>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</si>
  <si>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</si>
  <si>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</si>
  <si>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</si>
  <si>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031 - Pozemky</t>
  </si>
  <si>
    <t>032 - Kulturní předměty</t>
  </si>
  <si>
    <t>041 - Nedokončený dl. nehmot.m</t>
  </si>
  <si>
    <t>042 - Nedokončený dl. hmotný m</t>
  </si>
  <si>
    <t>043 - Pořizovaný dl.finanční m</t>
  </si>
  <si>
    <t>052 - Poskyt.zálohy na dl.hmot</t>
  </si>
  <si>
    <t xml:space="preserve">061 - Maj.účasti v os.s rozh. </t>
  </si>
  <si>
    <t>069 - Ostatní dlouhodobý fin.m</t>
  </si>
  <si>
    <t>z toho: oprávky k majetku 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</si>
</sst>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"/>
    <numFmt numFmtId="167" formatCode="@"/>
    <numFmt numFmtId="168" formatCode="#,###.00"/>
    <numFmt numFmtId="169" formatCode="#,##0.00;[RED]\-#,##0.00"/>
    <numFmt numFmtId="170" formatCode="0.00"/>
  </numFmts>
  <fonts count="22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.5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6" fillId="0" borderId="4" xfId="0" applyFont="1" applyBorder="1" applyAlignment="1">
      <alignment/>
    </xf>
    <xf numFmtId="165" fontId="8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9" fillId="0" borderId="4" xfId="0" applyFont="1" applyBorder="1" applyAlignment="1">
      <alignment/>
    </xf>
    <xf numFmtId="165" fontId="10" fillId="0" borderId="4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6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5" fontId="1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14" fillId="0" borderId="0" xfId="0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164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11" fillId="0" borderId="4" xfId="0" applyNumberFormat="1" applyFont="1" applyBorder="1" applyAlignment="1">
      <alignment horizontal="justify"/>
    </xf>
    <xf numFmtId="167" fontId="8" fillId="0" borderId="4" xfId="0" applyNumberFormat="1" applyFont="1" applyBorder="1" applyAlignment="1">
      <alignment horizontal="justify"/>
    </xf>
    <xf numFmtId="168" fontId="0" fillId="0" borderId="4" xfId="0" applyNumberFormat="1" applyBorder="1" applyAlignment="1">
      <alignment horizontal="right"/>
    </xf>
    <xf numFmtId="168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9" fontId="0" fillId="0" borderId="4" xfId="0" applyNumberFormat="1" applyBorder="1" applyAlignment="1">
      <alignment horizontal="right"/>
    </xf>
    <xf numFmtId="164" fontId="15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6" fillId="0" borderId="5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justify"/>
    </xf>
    <xf numFmtId="164" fontId="0" fillId="0" borderId="7" xfId="0" applyFont="1" applyBorder="1" applyAlignment="1">
      <alignment/>
    </xf>
    <xf numFmtId="164" fontId="6" fillId="0" borderId="8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70" fontId="0" fillId="0" borderId="4" xfId="0" applyNumberFormat="1" applyBorder="1" applyAlignment="1">
      <alignment/>
    </xf>
    <xf numFmtId="164" fontId="16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5" fontId="0" fillId="0" borderId="4" xfId="0" applyNumberFormat="1" applyBorder="1" applyAlignment="1">
      <alignment/>
    </xf>
    <xf numFmtId="168" fontId="6" fillId="0" borderId="4" xfId="0" applyNumberFormat="1" applyFont="1" applyBorder="1" applyAlignment="1">
      <alignment/>
    </xf>
    <xf numFmtId="168" fontId="0" fillId="0" borderId="4" xfId="0" applyNumberFormat="1" applyBorder="1" applyAlignment="1">
      <alignment/>
    </xf>
    <xf numFmtId="164" fontId="17" fillId="0" borderId="0" xfId="0" applyFont="1" applyAlignment="1">
      <alignment/>
    </xf>
    <xf numFmtId="170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6" fillId="0" borderId="9" xfId="0" applyFont="1" applyBorder="1" applyAlignment="1">
      <alignment horizontal="center" vertical="center"/>
    </xf>
    <xf numFmtId="164" fontId="11" fillId="0" borderId="4" xfId="0" applyFont="1" applyBorder="1" applyAlignment="1">
      <alignment/>
    </xf>
    <xf numFmtId="164" fontId="17" fillId="0" borderId="9" xfId="0" applyFont="1" applyBorder="1" applyAlignment="1">
      <alignment/>
    </xf>
    <xf numFmtId="165" fontId="0" fillId="0" borderId="4" xfId="0" applyNumberFormat="1" applyBorder="1" applyAlignment="1">
      <alignment horizontal="center"/>
    </xf>
    <xf numFmtId="164" fontId="0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6" fillId="0" borderId="0" xfId="0" applyFont="1" applyAlignment="1">
      <alignment/>
    </xf>
    <xf numFmtId="164" fontId="19" fillId="0" borderId="0" xfId="0" applyFont="1" applyAlignment="1">
      <alignment/>
    </xf>
    <xf numFmtId="164" fontId="8" fillId="0" borderId="0" xfId="0" applyFont="1" applyAlignment="1">
      <alignment/>
    </xf>
    <xf numFmtId="164" fontId="20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5" fontId="17" fillId="0" borderId="0" xfId="0" applyNumberFormat="1" applyFont="1" applyAlignment="1">
      <alignment/>
    </xf>
    <xf numFmtId="165" fontId="2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5.57421875" style="0" customWidth="1"/>
    <col min="2" max="2" width="14.140625" style="0" customWidth="1"/>
    <col min="3" max="3" width="11.57421875" style="0" customWidth="1"/>
    <col min="4" max="4" width="12.57421875" style="0" customWidth="1"/>
    <col min="5" max="5" width="14.7109375" style="0" customWidth="1"/>
    <col min="6" max="6" width="12.8515625" style="0" customWidth="1"/>
  </cols>
  <sheetData>
    <row r="1" spans="1:11" ht="26.25">
      <c r="A1" s="1" t="s">
        <v>0</v>
      </c>
      <c r="B1" s="1"/>
      <c r="C1" s="1"/>
      <c r="D1" s="1"/>
      <c r="E1" s="1"/>
      <c r="F1" s="1"/>
      <c r="J1" s="2"/>
      <c r="K1" s="2"/>
    </row>
    <row r="2" spans="1:11" ht="14.25">
      <c r="A2" s="3" t="s">
        <v>1</v>
      </c>
      <c r="B2" s="3"/>
      <c r="C2" s="3"/>
      <c r="D2" s="3"/>
      <c r="E2" s="3"/>
      <c r="F2" s="3"/>
      <c r="J2" s="2"/>
      <c r="K2" s="2"/>
    </row>
    <row r="3" spans="1:11" ht="20.25">
      <c r="A3" s="4"/>
      <c r="B3" s="5"/>
      <c r="C3" s="5"/>
      <c r="D3" s="5"/>
      <c r="E3" s="5"/>
      <c r="F3" s="5"/>
      <c r="J3" s="2"/>
      <c r="K3" s="2"/>
    </row>
    <row r="4" spans="1:11" ht="18.75">
      <c r="A4" s="6" t="s">
        <v>2</v>
      </c>
      <c r="B4" s="6"/>
      <c r="C4" s="6"/>
      <c r="D4" s="6"/>
      <c r="E4" s="6"/>
      <c r="F4" s="6"/>
      <c r="J4" s="7"/>
      <c r="K4" s="7"/>
    </row>
    <row r="5" spans="1:11" ht="18.75">
      <c r="A5" s="6"/>
      <c r="B5" s="8"/>
      <c r="C5" s="8"/>
      <c r="D5" s="8"/>
      <c r="E5" s="8"/>
      <c r="F5" s="8"/>
      <c r="J5" s="7"/>
      <c r="K5" s="7"/>
    </row>
    <row r="6" spans="1:11" ht="14.25">
      <c r="A6" s="9" t="s">
        <v>3</v>
      </c>
      <c r="B6" s="9"/>
      <c r="C6" s="9"/>
      <c r="D6" s="9"/>
      <c r="E6" s="9"/>
      <c r="F6" s="9"/>
      <c r="J6" s="2"/>
      <c r="K6" s="2"/>
    </row>
    <row r="7" spans="1:11" ht="14.25">
      <c r="A7" s="9"/>
      <c r="B7" s="9"/>
      <c r="C7" s="9"/>
      <c r="D7" s="9"/>
      <c r="E7" s="9"/>
      <c r="F7" s="9"/>
      <c r="J7" s="2"/>
      <c r="K7" s="2"/>
    </row>
    <row r="8" spans="1:11" ht="16.5">
      <c r="A8" s="10" t="s">
        <v>4</v>
      </c>
      <c r="B8" s="10"/>
      <c r="C8" s="10"/>
      <c r="D8" s="10"/>
      <c r="E8" s="10"/>
      <c r="F8" s="10"/>
      <c r="J8" s="7"/>
      <c r="K8" s="7"/>
    </row>
    <row r="9" spans="1:11" ht="14.25">
      <c r="A9" s="9"/>
      <c r="B9" s="9"/>
      <c r="C9" s="9"/>
      <c r="D9" s="9"/>
      <c r="E9" s="9"/>
      <c r="F9" s="9"/>
      <c r="J9" s="2"/>
      <c r="K9" s="2"/>
    </row>
    <row r="10" spans="1:11" ht="14.25">
      <c r="A10" s="11"/>
      <c r="B10" s="12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J10" s="13"/>
      <c r="K10" s="13"/>
    </row>
    <row r="11" spans="1:11" ht="14.25">
      <c r="A11" s="14"/>
      <c r="B11" s="15" t="s">
        <v>10</v>
      </c>
      <c r="C11" s="14" t="s">
        <v>11</v>
      </c>
      <c r="D11" s="14" t="s">
        <v>10</v>
      </c>
      <c r="E11" s="14"/>
      <c r="F11" s="14" t="s">
        <v>12</v>
      </c>
      <c r="J11" s="13"/>
      <c r="K11" s="13"/>
    </row>
    <row r="12" spans="1:11" ht="14.25">
      <c r="A12" s="16"/>
      <c r="B12" s="16"/>
      <c r="C12" s="16"/>
      <c r="D12" s="16"/>
      <c r="E12" s="16"/>
      <c r="F12" s="16"/>
      <c r="J12" s="7"/>
      <c r="K12" s="7"/>
    </row>
    <row r="13" spans="1:6" ht="14.25">
      <c r="A13" s="17" t="s">
        <v>13</v>
      </c>
      <c r="B13" s="18">
        <v>24079500</v>
      </c>
      <c r="C13" s="18">
        <f aca="true" t="shared" si="0" ref="C13:C17">D13-B13</f>
        <v>949500</v>
      </c>
      <c r="D13" s="18">
        <v>25029000</v>
      </c>
      <c r="E13" s="18">
        <v>25408157.15</v>
      </c>
      <c r="F13" s="19">
        <f aca="true" t="shared" si="1" ref="F13:F17">E13/D13*100</f>
        <v>101.5148713492349</v>
      </c>
    </row>
    <row r="14" spans="1:6" ht="14.25">
      <c r="A14" s="17" t="s">
        <v>14</v>
      </c>
      <c r="B14" s="18">
        <v>9257300</v>
      </c>
      <c r="C14" s="18">
        <f t="shared" si="0"/>
        <v>880600</v>
      </c>
      <c r="D14" s="18">
        <v>10137900</v>
      </c>
      <c r="E14" s="18">
        <v>10518388.85</v>
      </c>
      <c r="F14" s="19">
        <f t="shared" si="1"/>
        <v>103.75313279870583</v>
      </c>
    </row>
    <row r="15" spans="1:6" ht="14.25">
      <c r="A15" s="17" t="s">
        <v>15</v>
      </c>
      <c r="B15" s="18">
        <v>1005000</v>
      </c>
      <c r="C15" s="18">
        <f t="shared" si="0"/>
        <v>-220000</v>
      </c>
      <c r="D15" s="18">
        <v>785000</v>
      </c>
      <c r="E15" s="18">
        <v>797265</v>
      </c>
      <c r="F15" s="19">
        <f t="shared" si="1"/>
        <v>101.56242038216561</v>
      </c>
    </row>
    <row r="16" spans="1:6" ht="14.25">
      <c r="A16" s="17" t="s">
        <v>16</v>
      </c>
      <c r="B16" s="18">
        <v>9625500</v>
      </c>
      <c r="C16" s="18">
        <f t="shared" si="0"/>
        <v>4883800</v>
      </c>
      <c r="D16" s="18">
        <v>14509300</v>
      </c>
      <c r="E16" s="18">
        <v>30209742.48</v>
      </c>
      <c r="F16" s="19">
        <f t="shared" si="1"/>
        <v>208.2095103140744</v>
      </c>
    </row>
    <row r="17" spans="1:6" ht="14.25">
      <c r="A17" s="20" t="s">
        <v>17</v>
      </c>
      <c r="B17" s="18">
        <f>SUM(B13:B16)</f>
        <v>43967300</v>
      </c>
      <c r="C17" s="18">
        <f t="shared" si="0"/>
        <v>6493900</v>
      </c>
      <c r="D17" s="18">
        <f>SUM(D13:D16)</f>
        <v>50461200</v>
      </c>
      <c r="E17" s="18">
        <f>SUM(E13:E16)</f>
        <v>66933553.48</v>
      </c>
      <c r="F17" s="19">
        <f t="shared" si="1"/>
        <v>132.6436023717232</v>
      </c>
    </row>
    <row r="18" spans="1:6" ht="14.25">
      <c r="A18" s="20" t="s">
        <v>18</v>
      </c>
      <c r="B18" s="18"/>
      <c r="C18" s="18"/>
      <c r="D18" s="18"/>
      <c r="E18" s="18">
        <v>15707640.34</v>
      </c>
      <c r="F18" s="19"/>
    </row>
    <row r="19" spans="1:6" ht="14.25">
      <c r="A19" s="20" t="s">
        <v>19</v>
      </c>
      <c r="B19" s="18">
        <f>B17</f>
        <v>43967300</v>
      </c>
      <c r="C19" s="18">
        <f aca="true" t="shared" si="2" ref="C19:C22">D19-B19</f>
        <v>6493900</v>
      </c>
      <c r="D19" s="18">
        <v>50461200</v>
      </c>
      <c r="E19" s="18">
        <f>E17-E18</f>
        <v>51225913.14</v>
      </c>
      <c r="F19" s="19">
        <f aca="true" t="shared" si="3" ref="F19:F22">E19/D19*100</f>
        <v>101.51544778958883</v>
      </c>
    </row>
    <row r="20" spans="1:6" ht="14.25">
      <c r="A20" s="17" t="s">
        <v>20</v>
      </c>
      <c r="B20" s="18">
        <v>29349200</v>
      </c>
      <c r="C20" s="18">
        <f t="shared" si="2"/>
        <v>4191700</v>
      </c>
      <c r="D20" s="18">
        <v>33540900</v>
      </c>
      <c r="E20" s="18">
        <v>46773315.75</v>
      </c>
      <c r="F20" s="19">
        <f t="shared" si="3"/>
        <v>139.45158224734578</v>
      </c>
    </row>
    <row r="21" spans="1:6" ht="14.25">
      <c r="A21" s="17" t="s">
        <v>21</v>
      </c>
      <c r="B21" s="18">
        <v>13426700</v>
      </c>
      <c r="C21" s="18">
        <f t="shared" si="2"/>
        <v>2985000</v>
      </c>
      <c r="D21" s="18">
        <v>16411700</v>
      </c>
      <c r="E21" s="18">
        <v>15247568.67</v>
      </c>
      <c r="F21" s="19">
        <f t="shared" si="3"/>
        <v>92.90669869666152</v>
      </c>
    </row>
    <row r="22" spans="1:6" ht="14.25">
      <c r="A22" s="20" t="s">
        <v>22</v>
      </c>
      <c r="B22" s="18">
        <f>SUM(B20:B21)</f>
        <v>42775900</v>
      </c>
      <c r="C22" s="18">
        <f t="shared" si="2"/>
        <v>7176700</v>
      </c>
      <c r="D22" s="18">
        <f>SUM(D20:D21)</f>
        <v>49952600</v>
      </c>
      <c r="E22" s="18">
        <f>SUM(E20:E21)</f>
        <v>62020884.42</v>
      </c>
      <c r="F22" s="19">
        <f t="shared" si="3"/>
        <v>124.15947201947446</v>
      </c>
    </row>
    <row r="23" spans="1:6" ht="14.25">
      <c r="A23" s="20" t="s">
        <v>23</v>
      </c>
      <c r="B23" s="18"/>
      <c r="C23" s="18"/>
      <c r="D23" s="18"/>
      <c r="E23" s="18">
        <v>15707640.34</v>
      </c>
      <c r="F23" s="19"/>
    </row>
    <row r="24" spans="1:6" ht="14.25">
      <c r="A24" s="20" t="s">
        <v>24</v>
      </c>
      <c r="B24" s="18">
        <f>B22</f>
        <v>42775900</v>
      </c>
      <c r="C24" s="18">
        <f aca="true" t="shared" si="4" ref="C24:C29">D24-B24</f>
        <v>7176700</v>
      </c>
      <c r="D24" s="18">
        <f>D22</f>
        <v>49952600</v>
      </c>
      <c r="E24" s="18">
        <f>E22-E23</f>
        <v>46313244.08</v>
      </c>
      <c r="F24" s="19">
        <f aca="true" t="shared" si="5" ref="F24:F25">E24/D24*100</f>
        <v>92.7143813935611</v>
      </c>
    </row>
    <row r="25" spans="1:6" ht="14.25">
      <c r="A25" s="20" t="s">
        <v>25</v>
      </c>
      <c r="B25" s="18">
        <f>B19-B24</f>
        <v>1191400</v>
      </c>
      <c r="C25" s="18">
        <f t="shared" si="4"/>
        <v>-682800</v>
      </c>
      <c r="D25" s="18">
        <f>D19-D24</f>
        <v>508600</v>
      </c>
      <c r="E25" s="18">
        <f>E19-E24</f>
        <v>4912669.060000002</v>
      </c>
      <c r="F25" s="19">
        <f t="shared" si="5"/>
        <v>965.9199882029105</v>
      </c>
    </row>
    <row r="26" spans="1:6" ht="14.25">
      <c r="A26" s="20" t="s">
        <v>26</v>
      </c>
      <c r="B26" s="18"/>
      <c r="C26" s="18">
        <f t="shared" si="4"/>
        <v>0</v>
      </c>
      <c r="D26" s="18"/>
      <c r="E26" s="18">
        <v>-4912669.06</v>
      </c>
      <c r="F26" s="19"/>
    </row>
    <row r="27" spans="1:6" ht="14.25">
      <c r="A27" s="17" t="s">
        <v>27</v>
      </c>
      <c r="B27" s="18"/>
      <c r="C27" s="18">
        <f t="shared" si="4"/>
        <v>2700000</v>
      </c>
      <c r="D27" s="18">
        <v>2700000</v>
      </c>
      <c r="E27" s="18">
        <v>2700000</v>
      </c>
      <c r="F27" s="19">
        <f aca="true" t="shared" si="6" ref="F27:F28">E27/D27*100</f>
        <v>100</v>
      </c>
    </row>
    <row r="28" spans="1:6" ht="14.25">
      <c r="A28" s="17" t="s">
        <v>28</v>
      </c>
      <c r="B28" s="18">
        <v>-5501600</v>
      </c>
      <c r="C28" s="18">
        <f t="shared" si="4"/>
        <v>-2017200</v>
      </c>
      <c r="D28" s="18">
        <v>-7518800</v>
      </c>
      <c r="E28" s="18">
        <v>-7518812.79</v>
      </c>
      <c r="F28" s="19">
        <f t="shared" si="6"/>
        <v>100.00017010693196</v>
      </c>
    </row>
    <row r="29" spans="1:6" ht="14.25">
      <c r="A29" s="17" t="s">
        <v>29</v>
      </c>
      <c r="B29" s="18">
        <v>4310200</v>
      </c>
      <c r="C29" s="18">
        <f t="shared" si="4"/>
        <v>0</v>
      </c>
      <c r="D29" s="18">
        <v>4310200</v>
      </c>
      <c r="E29" s="18">
        <v>-93856.27</v>
      </c>
      <c r="F29" s="19"/>
    </row>
    <row r="30" spans="1:6" ht="14.25">
      <c r="A30" s="20" t="s">
        <v>30</v>
      </c>
      <c r="B30" s="21">
        <f>B28+B29</f>
        <v>-1191400</v>
      </c>
      <c r="C30" s="18"/>
      <c r="D30" s="18">
        <f>D27+D28+D29</f>
        <v>-508600</v>
      </c>
      <c r="E30" s="18">
        <f>E27+E28+E29</f>
        <v>-4912669.06</v>
      </c>
      <c r="F30" s="19">
        <f>E30/D30*100</f>
        <v>965.9199882029097</v>
      </c>
    </row>
    <row r="31" spans="1:6" ht="14.25">
      <c r="A31" s="9"/>
      <c r="B31" s="22"/>
      <c r="C31" s="22"/>
      <c r="D31" s="22"/>
      <c r="E31" s="22"/>
      <c r="F31" s="23"/>
    </row>
    <row r="32" spans="1:6" ht="14.25">
      <c r="A32" s="24" t="s">
        <v>31</v>
      </c>
      <c r="B32" s="24"/>
      <c r="C32" s="25"/>
      <c r="D32" s="26"/>
      <c r="E32" s="22"/>
      <c r="F32" s="22"/>
    </row>
    <row r="33" spans="1:6" ht="14.25">
      <c r="A33" s="24" t="s">
        <v>32</v>
      </c>
      <c r="B33" s="24"/>
      <c r="C33" s="25"/>
      <c r="D33" s="26"/>
      <c r="E33" s="22"/>
      <c r="F33" s="22"/>
    </row>
    <row r="34" spans="1:6" ht="14.25">
      <c r="A34" s="24" t="s">
        <v>33</v>
      </c>
      <c r="B34" s="24"/>
      <c r="C34" s="25"/>
      <c r="D34" s="26"/>
      <c r="E34" s="26"/>
      <c r="F34" s="26"/>
    </row>
    <row r="35" spans="1:6" ht="14.25">
      <c r="A35" s="24" t="s">
        <v>34</v>
      </c>
      <c r="B35" s="24"/>
      <c r="C35" s="25"/>
      <c r="D35" s="26"/>
      <c r="E35" s="26"/>
      <c r="F35" s="26"/>
    </row>
    <row r="36" spans="1:6" ht="14.25">
      <c r="A36" s="24"/>
      <c r="B36" s="24"/>
      <c r="C36" s="25"/>
      <c r="D36" s="26"/>
      <c r="E36" s="26"/>
      <c r="F36" s="26"/>
    </row>
    <row r="37" spans="1:6" ht="14.25">
      <c r="A37" s="24"/>
      <c r="B37" s="24"/>
      <c r="C37" s="25"/>
      <c r="D37" s="26"/>
      <c r="E37" s="26"/>
      <c r="F37" s="26"/>
    </row>
    <row r="38" spans="1:6" ht="14.25">
      <c r="A38" s="24"/>
      <c r="B38" s="24"/>
      <c r="C38" s="25"/>
      <c r="D38" s="26"/>
      <c r="E38" s="26"/>
      <c r="F38" s="26"/>
    </row>
    <row r="39" spans="1:6" ht="16.5">
      <c r="A39" s="27" t="s">
        <v>35</v>
      </c>
      <c r="B39" s="27"/>
      <c r="C39" s="27"/>
      <c r="D39" s="27"/>
      <c r="E39" s="27"/>
      <c r="F39" s="27"/>
    </row>
    <row r="40" spans="1:6" ht="14.25">
      <c r="A40" s="24"/>
      <c r="B40" s="24"/>
      <c r="C40" s="25"/>
      <c r="D40" s="26"/>
      <c r="E40" s="26"/>
      <c r="F40" s="26"/>
    </row>
    <row r="41" spans="1:6" ht="14.25">
      <c r="A41" s="24" t="s">
        <v>36</v>
      </c>
      <c r="B41" s="24"/>
      <c r="C41" s="25"/>
      <c r="D41" s="26"/>
      <c r="E41" s="26"/>
      <c r="F41" s="26"/>
    </row>
    <row r="42" spans="1:6" ht="14.25">
      <c r="A42" s="24" t="s">
        <v>37</v>
      </c>
      <c r="B42" s="24"/>
      <c r="C42" s="25"/>
      <c r="D42" s="26"/>
      <c r="E42" s="26"/>
      <c r="F42" s="26"/>
    </row>
    <row r="43" spans="1:6" ht="14.25">
      <c r="A43" s="24" t="s">
        <v>38</v>
      </c>
      <c r="B43" s="24"/>
      <c r="C43" s="25"/>
      <c r="D43" s="26"/>
      <c r="E43" s="26"/>
      <c r="F43" s="26"/>
    </row>
    <row r="44" spans="1:6" ht="14.25">
      <c r="A44" s="24"/>
      <c r="B44" s="24"/>
      <c r="C44" s="25"/>
      <c r="D44" s="26"/>
      <c r="E44" s="26"/>
      <c r="F44" s="26"/>
    </row>
    <row r="45" spans="1:6" ht="14.25">
      <c r="A45" s="24"/>
      <c r="B45" s="24"/>
      <c r="C45" s="25"/>
      <c r="D45" s="26"/>
      <c r="E45" s="26"/>
      <c r="F45" s="26"/>
    </row>
    <row r="46" spans="1:6" ht="14.25">
      <c r="A46" s="24"/>
      <c r="B46" s="24"/>
      <c r="C46" s="25"/>
      <c r="D46" s="26"/>
      <c r="E46" s="26"/>
      <c r="F46" s="26"/>
    </row>
    <row r="47" spans="1:6" ht="16.5">
      <c r="A47" s="28" t="s">
        <v>39</v>
      </c>
      <c r="B47" s="29"/>
      <c r="C47" s="30"/>
      <c r="D47" s="31"/>
      <c r="E47" s="32">
        <v>6172736.55</v>
      </c>
      <c r="F47" s="26"/>
    </row>
    <row r="48" spans="1:6" ht="14.25">
      <c r="A48" s="24"/>
      <c r="B48" s="24"/>
      <c r="C48" s="25"/>
      <c r="D48" s="26"/>
      <c r="E48" s="26"/>
      <c r="F48" s="26"/>
    </row>
    <row r="49" spans="1:6" ht="14.25">
      <c r="A49" s="24"/>
      <c r="B49" s="24"/>
      <c r="C49" s="25"/>
      <c r="D49" s="26"/>
      <c r="E49" s="26"/>
      <c r="F49" s="26"/>
    </row>
    <row r="50" spans="1:6" ht="14.25">
      <c r="A50" s="24"/>
      <c r="B50" s="24"/>
      <c r="C50" s="25"/>
      <c r="D50" s="26"/>
      <c r="E50" s="26"/>
      <c r="F50" s="26"/>
    </row>
    <row r="51" spans="1:6" ht="14.25">
      <c r="A51" s="24"/>
      <c r="B51" s="24"/>
      <c r="C51" s="25"/>
      <c r="D51" s="26"/>
      <c r="E51" s="26"/>
      <c r="F51" s="26"/>
    </row>
    <row r="52" spans="1:6" ht="14.25">
      <c r="A52" s="24"/>
      <c r="B52" s="24"/>
      <c r="C52" s="25"/>
      <c r="D52" s="26"/>
      <c r="E52" s="26"/>
      <c r="F52" s="26"/>
    </row>
    <row r="53" spans="1:6" ht="14.25">
      <c r="A53" s="24"/>
      <c r="B53" s="24"/>
      <c r="C53" s="25"/>
      <c r="D53" s="26"/>
      <c r="E53" s="26"/>
      <c r="F53" s="26"/>
    </row>
    <row r="54" spans="1:7" ht="16.5">
      <c r="A54" s="10" t="s">
        <v>40</v>
      </c>
      <c r="B54" s="10"/>
      <c r="C54" s="10"/>
      <c r="D54" s="10"/>
      <c r="E54" s="10"/>
      <c r="F54" s="10"/>
      <c r="G54" s="9"/>
    </row>
    <row r="55" spans="1:6" ht="14.25">
      <c r="A55" s="9"/>
      <c r="B55" s="22"/>
      <c r="C55" s="22"/>
      <c r="D55" s="22"/>
      <c r="E55" s="22"/>
      <c r="F55" s="23"/>
    </row>
    <row r="56" spans="1:6" ht="14.25">
      <c r="A56" s="33" t="s">
        <v>41</v>
      </c>
      <c r="B56" s="22"/>
      <c r="C56" s="34" t="s">
        <v>42</v>
      </c>
      <c r="D56" s="22"/>
      <c r="E56" s="34">
        <v>943462.94</v>
      </c>
      <c r="F56" s="35" t="s">
        <v>43</v>
      </c>
    </row>
    <row r="57" spans="1:6" ht="14.25">
      <c r="A57" s="9"/>
      <c r="B57" s="22"/>
      <c r="C57" s="22"/>
      <c r="D57" s="22"/>
      <c r="E57" s="22"/>
      <c r="F57" s="23"/>
    </row>
    <row r="58" spans="1:6" ht="14.25">
      <c r="A58" s="9" t="s">
        <v>44</v>
      </c>
      <c r="B58" s="22"/>
      <c r="C58" s="22"/>
      <c r="D58" s="22"/>
      <c r="E58" s="22"/>
      <c r="F58" s="23"/>
    </row>
    <row r="59" spans="1:6" ht="14.25">
      <c r="A59" s="9" t="s">
        <v>45</v>
      </c>
      <c r="B59" s="22"/>
      <c r="C59" s="22"/>
      <c r="D59" s="22"/>
      <c r="E59" s="22"/>
      <c r="F59" s="23"/>
    </row>
    <row r="60" spans="1:6" ht="14.25">
      <c r="A60" s="36" t="s">
        <v>46</v>
      </c>
      <c r="B60" s="22"/>
      <c r="C60" s="22"/>
      <c r="D60" s="22"/>
      <c r="E60" s="22"/>
      <c r="F60" s="23"/>
    </row>
    <row r="61" spans="1:6" ht="14.25">
      <c r="A61" s="9"/>
      <c r="B61" s="22"/>
      <c r="C61" s="22"/>
      <c r="D61" s="22"/>
      <c r="E61" s="22"/>
      <c r="F61" s="23"/>
    </row>
    <row r="62" spans="1:6" ht="14.25">
      <c r="A62" s="33" t="s">
        <v>47</v>
      </c>
      <c r="B62" s="22"/>
      <c r="C62" s="34" t="s">
        <v>42</v>
      </c>
      <c r="D62" s="22"/>
      <c r="E62" s="34">
        <v>34688</v>
      </c>
      <c r="F62" s="37" t="s">
        <v>43</v>
      </c>
    </row>
    <row r="63" spans="1:6" ht="14.25">
      <c r="A63" s="9"/>
      <c r="B63" s="22"/>
      <c r="C63" s="22"/>
      <c r="D63" s="22"/>
      <c r="E63" s="22"/>
      <c r="F63" s="23"/>
    </row>
    <row r="64" spans="1:6" ht="14.25">
      <c r="A64" s="9" t="s">
        <v>48</v>
      </c>
      <c r="B64" s="22"/>
      <c r="C64" s="22"/>
      <c r="D64" s="22"/>
      <c r="E64" s="22"/>
      <c r="F64" s="23"/>
    </row>
    <row r="65" spans="1:6" ht="14.25">
      <c r="A65" s="9" t="s">
        <v>49</v>
      </c>
      <c r="B65" s="22"/>
      <c r="C65" s="22"/>
      <c r="D65" s="22"/>
      <c r="E65" s="22"/>
      <c r="F65" s="23"/>
    </row>
    <row r="66" spans="1:6" ht="14.25">
      <c r="A66" s="9"/>
      <c r="B66" s="22"/>
      <c r="C66" s="22"/>
      <c r="D66" s="22"/>
      <c r="E66" s="22"/>
      <c r="F66" s="23"/>
    </row>
    <row r="67" spans="1:6" ht="14.25">
      <c r="A67" s="9"/>
      <c r="B67" s="22"/>
      <c r="C67" s="22"/>
      <c r="D67" s="22"/>
      <c r="E67" s="22"/>
      <c r="F67" s="23"/>
    </row>
    <row r="68" spans="1:6" ht="14.25">
      <c r="A68" s="9"/>
      <c r="B68" s="22"/>
      <c r="C68" s="22"/>
      <c r="D68" s="22"/>
      <c r="E68" s="22"/>
      <c r="F68" s="23"/>
    </row>
    <row r="69" spans="1:6" ht="16.5">
      <c r="A69" s="10" t="s">
        <v>50</v>
      </c>
      <c r="B69" s="10"/>
      <c r="C69" s="10"/>
      <c r="D69" s="10"/>
      <c r="E69" s="10"/>
      <c r="F69" s="10"/>
    </row>
    <row r="70" spans="1:6" ht="14.25">
      <c r="A70" s="38"/>
      <c r="B70" s="39"/>
      <c r="C70" s="9"/>
      <c r="D70" s="26"/>
      <c r="E70" s="22"/>
      <c r="F70" s="22"/>
    </row>
    <row r="71" spans="1:6" ht="34.5">
      <c r="A71" s="20"/>
      <c r="B71" s="40" t="s">
        <v>51</v>
      </c>
      <c r="C71" s="40" t="s">
        <v>52</v>
      </c>
      <c r="D71" s="40" t="s">
        <v>53</v>
      </c>
      <c r="E71" s="40" t="s">
        <v>54</v>
      </c>
      <c r="F71" s="41" t="s">
        <v>55</v>
      </c>
    </row>
    <row r="72" spans="1:6" ht="14.25">
      <c r="A72" s="17" t="s">
        <v>56</v>
      </c>
      <c r="B72" s="42">
        <v>133214.48</v>
      </c>
      <c r="C72" s="43">
        <v>32580</v>
      </c>
      <c r="D72" s="44">
        <v>126784</v>
      </c>
      <c r="E72" s="44">
        <v>0</v>
      </c>
      <c r="F72" s="45">
        <v>172794.93</v>
      </c>
    </row>
    <row r="73" spans="1:6" ht="14.25">
      <c r="A73" s="9"/>
      <c r="B73" s="9"/>
      <c r="C73" s="9"/>
      <c r="D73" s="9"/>
      <c r="E73" s="9"/>
      <c r="F73" s="9"/>
    </row>
    <row r="74" spans="1:6" ht="14.25">
      <c r="A74" s="9" t="s">
        <v>57</v>
      </c>
      <c r="B74" s="9"/>
      <c r="C74" s="9"/>
      <c r="D74" s="9"/>
      <c r="E74" s="9"/>
      <c r="F74" s="9"/>
    </row>
    <row r="75" spans="1:6" ht="14.25">
      <c r="A75" s="9" t="s">
        <v>58</v>
      </c>
      <c r="B75" s="9"/>
      <c r="C75" s="9"/>
      <c r="D75" s="9"/>
      <c r="E75" s="9"/>
      <c r="F75" s="9"/>
    </row>
    <row r="76" spans="1:6" ht="14.25">
      <c r="A76" s="9" t="s">
        <v>59</v>
      </c>
      <c r="B76" s="9"/>
      <c r="C76" s="9"/>
      <c r="D76" s="9"/>
      <c r="E76" s="9"/>
      <c r="F76" s="9"/>
    </row>
    <row r="77" spans="1:6" ht="14.25">
      <c r="A77" s="9" t="s">
        <v>60</v>
      </c>
      <c r="B77" s="9"/>
      <c r="C77" s="9"/>
      <c r="D77" s="9"/>
      <c r="E77" s="9"/>
      <c r="F77" s="9"/>
    </row>
    <row r="78" spans="1:6" ht="14.25">
      <c r="A78" s="9" t="s">
        <v>61</v>
      </c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6.5">
      <c r="A83" s="27" t="s">
        <v>62</v>
      </c>
      <c r="B83" s="27"/>
      <c r="C83" s="27"/>
      <c r="D83" s="27"/>
      <c r="E83" s="27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38" t="s">
        <v>63</v>
      </c>
      <c r="B85" s="9"/>
      <c r="C85" s="9"/>
      <c r="D85" s="9"/>
      <c r="E85" s="9"/>
      <c r="F85" s="9"/>
    </row>
    <row r="86" spans="1:6" ht="46.5">
      <c r="A86" s="20"/>
      <c r="B86" s="40" t="s">
        <v>64</v>
      </c>
      <c r="C86" s="40" t="s">
        <v>65</v>
      </c>
      <c r="D86" s="40" t="s">
        <v>66</v>
      </c>
      <c r="E86" s="40" t="s">
        <v>67</v>
      </c>
      <c r="F86" s="9"/>
    </row>
    <row r="87" spans="1:6" ht="14.25">
      <c r="A87" s="17" t="s">
        <v>68</v>
      </c>
      <c r="B87" s="46">
        <v>2585950</v>
      </c>
      <c r="C87" s="43">
        <v>1984951</v>
      </c>
      <c r="D87" s="44">
        <v>1394582</v>
      </c>
      <c r="E87" s="45">
        <v>645237</v>
      </c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38" t="s">
        <v>69</v>
      </c>
      <c r="B89" s="9"/>
      <c r="C89" s="9"/>
      <c r="D89" s="9"/>
      <c r="E89" s="9"/>
      <c r="F89" s="9"/>
    </row>
    <row r="90" spans="1:6" ht="24">
      <c r="A90" s="20"/>
      <c r="B90" s="40" t="s">
        <v>70</v>
      </c>
      <c r="C90" s="40" t="s">
        <v>71</v>
      </c>
      <c r="D90" s="40" t="s">
        <v>72</v>
      </c>
      <c r="E90" s="41" t="s">
        <v>73</v>
      </c>
      <c r="F90" s="9"/>
    </row>
    <row r="91" spans="1:6" ht="14.25">
      <c r="A91" s="17" t="s">
        <v>68</v>
      </c>
      <c r="B91" s="46">
        <v>3684274</v>
      </c>
      <c r="C91" s="43">
        <v>4065324</v>
      </c>
      <c r="D91" s="44">
        <f>C91-B91</f>
        <v>381050</v>
      </c>
      <c r="E91" s="45">
        <v>-141543</v>
      </c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 t="s">
        <v>74</v>
      </c>
      <c r="B93" s="9"/>
      <c r="C93" s="9"/>
      <c r="D93" s="9"/>
      <c r="E93" s="9"/>
      <c r="F93" s="9"/>
    </row>
    <row r="94" spans="1:6" ht="14.25">
      <c r="A94" s="9" t="s">
        <v>75</v>
      </c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7" ht="15">
      <c r="A101" s="47" t="s">
        <v>76</v>
      </c>
      <c r="B101" s="47"/>
      <c r="C101" s="47"/>
      <c r="D101" s="47"/>
      <c r="E101" s="47"/>
      <c r="F101" s="47"/>
      <c r="G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 t="s">
        <v>77</v>
      </c>
      <c r="B103" s="9"/>
      <c r="C103" s="9"/>
      <c r="D103" s="9"/>
      <c r="E103" s="9"/>
      <c r="F103" s="9"/>
    </row>
    <row r="104" spans="1:6" ht="14.25">
      <c r="A104" s="9" t="s">
        <v>78</v>
      </c>
      <c r="B104" s="9"/>
      <c r="C104" s="9"/>
      <c r="D104" s="9"/>
      <c r="E104" s="9"/>
      <c r="F104" s="9"/>
    </row>
    <row r="105" spans="1:6" ht="14.25">
      <c r="A105" s="48" t="s">
        <v>79</v>
      </c>
      <c r="B105" s="9"/>
      <c r="C105" s="9"/>
      <c r="D105" s="9"/>
      <c r="E105" s="9"/>
      <c r="F105" s="9"/>
    </row>
    <row r="106" spans="1:6" ht="14.25">
      <c r="A106" s="48" t="s">
        <v>80</v>
      </c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27">
      <c r="A108" s="49" t="s">
        <v>81</v>
      </c>
      <c r="B108" s="50"/>
      <c r="C108" s="51" t="s">
        <v>82</v>
      </c>
      <c r="D108" s="52" t="s">
        <v>83</v>
      </c>
      <c r="E108" s="51" t="s">
        <v>84</v>
      </c>
      <c r="F108" s="51" t="s">
        <v>85</v>
      </c>
    </row>
    <row r="109" spans="1:6" ht="14.25">
      <c r="A109" s="53" t="s">
        <v>86</v>
      </c>
      <c r="B109" s="54"/>
      <c r="C109" s="17">
        <v>4112</v>
      </c>
      <c r="D109" s="55">
        <v>1224200</v>
      </c>
      <c r="E109" s="55">
        <v>1224200</v>
      </c>
      <c r="F109" s="56">
        <f aca="true" t="shared" si="7" ref="F109:F128">E109/D109*100</f>
        <v>100</v>
      </c>
    </row>
    <row r="110" spans="1:6" ht="14.25">
      <c r="A110" s="53" t="s">
        <v>87</v>
      </c>
      <c r="B110" s="54"/>
      <c r="C110" s="17">
        <v>4116</v>
      </c>
      <c r="D110" s="55">
        <v>65000</v>
      </c>
      <c r="E110" s="55">
        <v>65000</v>
      </c>
      <c r="F110" s="56">
        <f t="shared" si="7"/>
        <v>100</v>
      </c>
    </row>
    <row r="111" spans="1:6" ht="14.25">
      <c r="A111" s="53" t="s">
        <v>88</v>
      </c>
      <c r="B111" s="54"/>
      <c r="C111" s="17">
        <v>4116</v>
      </c>
      <c r="D111" s="55">
        <v>549065</v>
      </c>
      <c r="E111" s="55">
        <v>549065</v>
      </c>
      <c r="F111" s="56">
        <f t="shared" si="7"/>
        <v>100</v>
      </c>
    </row>
    <row r="112" spans="1:6" ht="14.25">
      <c r="A112" s="53" t="s">
        <v>89</v>
      </c>
      <c r="B112" s="54"/>
      <c r="C112" s="17">
        <v>4122</v>
      </c>
      <c r="D112" s="55">
        <v>405000</v>
      </c>
      <c r="E112" s="55">
        <v>405000</v>
      </c>
      <c r="F112" s="56">
        <f t="shared" si="7"/>
        <v>100</v>
      </c>
    </row>
    <row r="113" spans="1:6" ht="14.25">
      <c r="A113" s="53" t="s">
        <v>90</v>
      </c>
      <c r="B113" s="54"/>
      <c r="C113" s="17">
        <v>4121</v>
      </c>
      <c r="D113" s="55">
        <v>39368</v>
      </c>
      <c r="E113" s="55">
        <v>39368</v>
      </c>
      <c r="F113" s="56">
        <f t="shared" si="7"/>
        <v>100</v>
      </c>
    </row>
    <row r="114" spans="1:6" ht="14.25">
      <c r="A114" s="53" t="s">
        <v>91</v>
      </c>
      <c r="B114" s="54"/>
      <c r="C114" s="17">
        <v>4121</v>
      </c>
      <c r="D114" s="55">
        <v>7000</v>
      </c>
      <c r="E114" s="55">
        <v>7000</v>
      </c>
      <c r="F114" s="56">
        <f t="shared" si="7"/>
        <v>100</v>
      </c>
    </row>
    <row r="115" spans="1:6" ht="14.25">
      <c r="A115" s="53" t="s">
        <v>92</v>
      </c>
      <c r="B115" s="54"/>
      <c r="C115" s="17">
        <v>4116</v>
      </c>
      <c r="D115" s="55">
        <v>1299280.81</v>
      </c>
      <c r="E115" s="55">
        <v>1299280.81</v>
      </c>
      <c r="F115" s="56">
        <f t="shared" si="7"/>
        <v>100</v>
      </c>
    </row>
    <row r="116" spans="1:6" ht="14.25">
      <c r="A116" s="53" t="s">
        <v>93</v>
      </c>
      <c r="B116" s="54"/>
      <c r="C116" s="17">
        <v>4213.4216</v>
      </c>
      <c r="D116" s="55">
        <v>1221795.51</v>
      </c>
      <c r="E116" s="55">
        <v>1221795.51</v>
      </c>
      <c r="F116" s="56">
        <f t="shared" si="7"/>
        <v>100</v>
      </c>
    </row>
    <row r="117" spans="1:6" ht="14.25">
      <c r="A117" s="53" t="s">
        <v>94</v>
      </c>
      <c r="B117" s="54"/>
      <c r="C117" s="17">
        <v>4213.4216</v>
      </c>
      <c r="D117" s="55">
        <v>3681727.2</v>
      </c>
      <c r="E117" s="55">
        <v>3681727.2</v>
      </c>
      <c r="F117" s="56">
        <f t="shared" si="7"/>
        <v>100</v>
      </c>
    </row>
    <row r="118" spans="1:6" ht="14.25">
      <c r="A118" s="53" t="s">
        <v>95</v>
      </c>
      <c r="B118" s="54"/>
      <c r="C118" s="17">
        <v>4213.4216</v>
      </c>
      <c r="D118" s="55">
        <v>1682290.99</v>
      </c>
      <c r="E118" s="55">
        <v>1682290.99</v>
      </c>
      <c r="F118" s="56">
        <f t="shared" si="7"/>
        <v>100</v>
      </c>
    </row>
    <row r="119" spans="1:6" ht="14.25">
      <c r="A119" s="53" t="s">
        <v>96</v>
      </c>
      <c r="B119" s="54"/>
      <c r="C119" s="17">
        <v>4113.4116</v>
      </c>
      <c r="D119" s="55">
        <v>785378.49</v>
      </c>
      <c r="E119" s="55">
        <v>785378.49</v>
      </c>
      <c r="F119" s="56">
        <f t="shared" si="7"/>
        <v>100</v>
      </c>
    </row>
    <row r="120" spans="1:6" ht="14.25">
      <c r="A120" s="57" t="s">
        <v>97</v>
      </c>
      <c r="B120" s="54"/>
      <c r="C120" s="17">
        <v>4213.4216</v>
      </c>
      <c r="D120" s="55">
        <v>1958021.09</v>
      </c>
      <c r="E120" s="55">
        <v>1958021.09</v>
      </c>
      <c r="F120" s="56">
        <f t="shared" si="7"/>
        <v>100</v>
      </c>
    </row>
    <row r="121" spans="1:6" ht="14.25">
      <c r="A121" s="57" t="s">
        <v>98</v>
      </c>
      <c r="B121" s="54"/>
      <c r="C121" s="17">
        <v>4113.4116</v>
      </c>
      <c r="D121" s="55">
        <v>97901.05</v>
      </c>
      <c r="E121" s="55">
        <v>97901.05</v>
      </c>
      <c r="F121" s="56">
        <f t="shared" si="7"/>
        <v>100</v>
      </c>
    </row>
    <row r="122" spans="1:6" ht="14.25">
      <c r="A122" s="53" t="s">
        <v>99</v>
      </c>
      <c r="B122" s="54"/>
      <c r="C122" s="17">
        <v>4222</v>
      </c>
      <c r="D122" s="55">
        <v>150000</v>
      </c>
      <c r="E122" s="55">
        <v>0</v>
      </c>
      <c r="F122" s="56">
        <f t="shared" si="7"/>
        <v>0</v>
      </c>
    </row>
    <row r="123" spans="1:6" ht="14.25">
      <c r="A123" s="53" t="s">
        <v>100</v>
      </c>
      <c r="B123" s="54"/>
      <c r="C123" s="17">
        <v>4222</v>
      </c>
      <c r="D123" s="55">
        <v>125000</v>
      </c>
      <c r="E123" s="55">
        <v>0</v>
      </c>
      <c r="F123" s="56">
        <f t="shared" si="7"/>
        <v>0</v>
      </c>
    </row>
    <row r="124" spans="1:6" ht="14.25">
      <c r="A124" s="53" t="s">
        <v>101</v>
      </c>
      <c r="B124" s="54"/>
      <c r="C124" s="17">
        <v>4122</v>
      </c>
      <c r="D124" s="55">
        <v>10000</v>
      </c>
      <c r="E124" s="55">
        <v>10000</v>
      </c>
      <c r="F124" s="56">
        <f t="shared" si="7"/>
        <v>100</v>
      </c>
    </row>
    <row r="125" spans="1:6" ht="14.25">
      <c r="A125" s="53" t="s">
        <v>102</v>
      </c>
      <c r="B125" s="54"/>
      <c r="C125" s="17">
        <v>4222</v>
      </c>
      <c r="D125" s="55">
        <v>90000</v>
      </c>
      <c r="E125" s="55">
        <v>90000</v>
      </c>
      <c r="F125" s="56">
        <f t="shared" si="7"/>
        <v>100</v>
      </c>
    </row>
    <row r="126" spans="1:6" ht="14.25">
      <c r="A126" s="53" t="s">
        <v>103</v>
      </c>
      <c r="B126" s="54"/>
      <c r="C126" s="17">
        <v>4122</v>
      </c>
      <c r="D126" s="55">
        <v>50000</v>
      </c>
      <c r="E126" s="55">
        <v>50000</v>
      </c>
      <c r="F126" s="56">
        <f t="shared" si="7"/>
        <v>100</v>
      </c>
    </row>
    <row r="127" spans="1:6" ht="14.25">
      <c r="A127" s="53" t="s">
        <v>104</v>
      </c>
      <c r="B127" s="54"/>
      <c r="C127" s="17">
        <v>4122</v>
      </c>
      <c r="D127" s="55">
        <v>10000</v>
      </c>
      <c r="E127" s="55">
        <v>10000</v>
      </c>
      <c r="F127" s="56">
        <f t="shared" si="7"/>
        <v>100</v>
      </c>
    </row>
    <row r="128" spans="1:6" ht="14.25">
      <c r="A128" s="53" t="s">
        <v>105</v>
      </c>
      <c r="B128" s="54"/>
      <c r="C128" s="17">
        <v>4122</v>
      </c>
      <c r="D128" s="55">
        <v>10000</v>
      </c>
      <c r="E128" s="55">
        <v>10000</v>
      </c>
      <c r="F128" s="56">
        <f t="shared" si="7"/>
        <v>100</v>
      </c>
    </row>
    <row r="129" spans="1:6" ht="14.25">
      <c r="A129" s="53" t="s">
        <v>106</v>
      </c>
      <c r="B129" s="54"/>
      <c r="C129" s="17"/>
      <c r="D129" s="55">
        <v>1041074</v>
      </c>
      <c r="E129" s="55">
        <v>1041074</v>
      </c>
      <c r="F129" s="56"/>
    </row>
    <row r="130" spans="1:6" ht="14.25">
      <c r="A130" s="58"/>
      <c r="B130" s="54"/>
      <c r="C130" s="17"/>
      <c r="D130" s="59"/>
      <c r="E130" s="59"/>
      <c r="F130" s="56"/>
    </row>
    <row r="131" spans="1:6" ht="14.25">
      <c r="A131" s="17" t="s">
        <v>107</v>
      </c>
      <c r="B131" s="17"/>
      <c r="C131" s="17"/>
      <c r="D131" s="60">
        <f>SUM(D109:D130)</f>
        <v>14502102.14</v>
      </c>
      <c r="E131" s="61">
        <f>SUM(E109:E130)</f>
        <v>14227102.14</v>
      </c>
      <c r="F131" s="56">
        <f>E131/D131*100</f>
        <v>98.1037231889197</v>
      </c>
    </row>
    <row r="132" spans="1:6" ht="14.25">
      <c r="A132" s="62" t="s">
        <v>108</v>
      </c>
      <c r="B132" s="9"/>
      <c r="C132" s="9"/>
      <c r="D132" s="9"/>
      <c r="E132" s="9"/>
      <c r="F132" s="63"/>
    </row>
    <row r="133" spans="1:6" ht="14.25">
      <c r="A133" s="62"/>
      <c r="B133" s="9"/>
      <c r="C133" s="9"/>
      <c r="D133" s="9"/>
      <c r="E133" s="9"/>
      <c r="F133" s="63"/>
    </row>
    <row r="134" spans="1:6" ht="14.25">
      <c r="A134" s="62"/>
      <c r="B134" s="9"/>
      <c r="C134" s="9"/>
      <c r="D134" s="9"/>
      <c r="E134" s="9"/>
      <c r="F134" s="63"/>
    </row>
    <row r="135" spans="1:6" ht="14.25">
      <c r="A135" s="62"/>
      <c r="B135" s="9"/>
      <c r="C135" s="9"/>
      <c r="D135" s="9"/>
      <c r="E135" s="9"/>
      <c r="F135" s="63"/>
    </row>
    <row r="136" spans="1:6" ht="14.25">
      <c r="A136" s="62"/>
      <c r="B136" s="9"/>
      <c r="C136" s="9"/>
      <c r="D136" s="9"/>
      <c r="E136" s="9"/>
      <c r="F136" s="63"/>
    </row>
    <row r="137" spans="1:6" ht="14.25">
      <c r="A137" s="62"/>
      <c r="B137" s="9"/>
      <c r="C137" s="9"/>
      <c r="D137" s="9"/>
      <c r="E137" s="9"/>
      <c r="F137" s="63"/>
    </row>
    <row r="138" spans="1:6" ht="15.75">
      <c r="A138" s="64" t="s">
        <v>109</v>
      </c>
      <c r="B138" s="64"/>
      <c r="C138" s="64"/>
      <c r="D138" s="64"/>
      <c r="E138" s="64"/>
      <c r="F138" s="64"/>
    </row>
    <row r="139" spans="1:6" ht="14.25">
      <c r="A139" s="17"/>
      <c r="B139" s="65" t="s">
        <v>110</v>
      </c>
      <c r="C139" s="65"/>
      <c r="D139" s="66" t="s">
        <v>111</v>
      </c>
      <c r="E139" s="17" t="s">
        <v>112</v>
      </c>
      <c r="F139" s="63"/>
    </row>
    <row r="140" spans="1:6" ht="14.25">
      <c r="A140" s="53" t="s">
        <v>113</v>
      </c>
      <c r="B140" s="67"/>
      <c r="C140" s="61">
        <v>85000</v>
      </c>
      <c r="D140" s="68">
        <v>0</v>
      </c>
      <c r="E140" s="68">
        <v>0</v>
      </c>
      <c r="F140" s="63"/>
    </row>
    <row r="141" spans="1:6" ht="14.25">
      <c r="A141" s="53" t="s">
        <v>114</v>
      </c>
      <c r="B141" s="67"/>
      <c r="C141" s="61">
        <v>110000</v>
      </c>
      <c r="D141" s="68">
        <v>0</v>
      </c>
      <c r="E141" s="68">
        <v>0</v>
      </c>
      <c r="F141" s="63"/>
    </row>
    <row r="142" spans="1:6" ht="14.25">
      <c r="A142" s="53" t="s">
        <v>115</v>
      </c>
      <c r="B142" s="67"/>
      <c r="C142" s="61">
        <v>30000</v>
      </c>
      <c r="D142" s="68">
        <v>0</v>
      </c>
      <c r="E142" s="68">
        <v>0</v>
      </c>
      <c r="F142" s="63"/>
    </row>
    <row r="143" spans="1:6" ht="14.25">
      <c r="A143" s="53" t="s">
        <v>116</v>
      </c>
      <c r="B143" s="67"/>
      <c r="C143" s="61">
        <v>15000</v>
      </c>
      <c r="D143" s="68">
        <v>0</v>
      </c>
      <c r="E143" s="68">
        <v>0</v>
      </c>
      <c r="F143" s="63"/>
    </row>
    <row r="144" spans="1:6" ht="14.25">
      <c r="A144" s="53" t="s">
        <v>117</v>
      </c>
      <c r="B144" s="67"/>
      <c r="C144" s="61">
        <v>88000</v>
      </c>
      <c r="D144" s="68">
        <v>0</v>
      </c>
      <c r="E144" s="68">
        <v>0</v>
      </c>
      <c r="F144" s="63"/>
    </row>
    <row r="145" spans="1:6" ht="14.25">
      <c r="A145" s="53"/>
      <c r="B145" s="67"/>
      <c r="C145" s="61"/>
      <c r="D145" s="68"/>
      <c r="E145" s="68"/>
      <c r="F145" s="63"/>
    </row>
    <row r="146" spans="1:6" ht="14.25">
      <c r="A146" s="69"/>
      <c r="B146" s="70"/>
      <c r="C146" s="71"/>
      <c r="D146" s="72"/>
      <c r="E146" s="72"/>
      <c r="F146" s="63"/>
    </row>
    <row r="147" spans="1:6" ht="14.25">
      <c r="A147" s="69" t="s">
        <v>118</v>
      </c>
      <c r="B147" s="70"/>
      <c r="C147" s="71"/>
      <c r="D147" s="72"/>
      <c r="E147" s="72"/>
      <c r="F147" s="63"/>
    </row>
    <row r="148" spans="1:6" ht="14.25">
      <c r="A148" s="69" t="s">
        <v>119</v>
      </c>
      <c r="B148" s="70"/>
      <c r="C148" s="71"/>
      <c r="D148" s="72"/>
      <c r="E148" s="72"/>
      <c r="F148" s="63"/>
    </row>
    <row r="149" spans="1:6" ht="14.25">
      <c r="A149" s="69" t="s">
        <v>120</v>
      </c>
      <c r="B149" s="70"/>
      <c r="C149" s="71"/>
      <c r="D149" s="72"/>
      <c r="E149" s="72"/>
      <c r="F149" s="63"/>
    </row>
    <row r="150" spans="1:6" ht="14.25">
      <c r="A150" s="69"/>
      <c r="B150" s="70"/>
      <c r="C150" s="71"/>
      <c r="D150" s="72"/>
      <c r="E150" s="72"/>
      <c r="F150" s="63"/>
    </row>
    <row r="151" spans="1:6" ht="14.25">
      <c r="A151" s="69"/>
      <c r="B151" s="70"/>
      <c r="C151" s="71"/>
      <c r="D151" s="72"/>
      <c r="E151" s="72"/>
      <c r="F151" s="63"/>
    </row>
    <row r="152" spans="1:6" ht="14.25">
      <c r="A152" s="69"/>
      <c r="B152" s="70"/>
      <c r="C152" s="71"/>
      <c r="D152" s="72"/>
      <c r="E152" s="72"/>
      <c r="F152" s="63"/>
    </row>
    <row r="153" spans="1:6" ht="14.25">
      <c r="A153" s="69"/>
      <c r="B153" s="70"/>
      <c r="C153" s="71"/>
      <c r="D153" s="72"/>
      <c r="E153" s="72"/>
      <c r="F153" s="63"/>
    </row>
    <row r="154" spans="1:6" ht="14.25">
      <c r="A154" s="9"/>
      <c r="B154" s="9"/>
      <c r="C154" s="9"/>
      <c r="D154" s="9"/>
      <c r="E154" s="9"/>
      <c r="F154" s="63"/>
    </row>
    <row r="155" spans="1:6" ht="15.75">
      <c r="A155" s="64" t="s">
        <v>121</v>
      </c>
      <c r="B155" s="64"/>
      <c r="C155" s="64"/>
      <c r="D155" s="64"/>
      <c r="E155" s="64"/>
      <c r="F155" s="64"/>
    </row>
    <row r="156" spans="1:6" ht="15.75">
      <c r="A156" s="64"/>
      <c r="B156" s="64"/>
      <c r="C156" s="64"/>
      <c r="D156" s="64"/>
      <c r="E156" s="64"/>
      <c r="F156" s="64"/>
    </row>
    <row r="157" spans="1:6" ht="14.25">
      <c r="A157" s="73" t="s">
        <v>122</v>
      </c>
      <c r="B157" s="24"/>
      <c r="C157" s="25"/>
      <c r="D157" s="26"/>
      <c r="E157" s="9"/>
      <c r="F157" s="63"/>
    </row>
    <row r="158" spans="1:6" ht="14.25">
      <c r="A158" s="73" t="s">
        <v>123</v>
      </c>
      <c r="B158" s="24"/>
      <c r="C158" s="25"/>
      <c r="D158" s="26"/>
      <c r="E158" s="9"/>
      <c r="F158" s="63"/>
    </row>
    <row r="159" spans="1:6" ht="14.25">
      <c r="A159" s="73" t="s">
        <v>124</v>
      </c>
      <c r="B159" s="24"/>
      <c r="C159" s="25"/>
      <c r="D159" s="26"/>
      <c r="E159" s="9"/>
      <c r="F159" s="63"/>
    </row>
    <row r="160" spans="1:6" ht="14.25">
      <c r="A160" s="73" t="s">
        <v>125</v>
      </c>
      <c r="B160" s="24"/>
      <c r="C160" s="25"/>
      <c r="D160" s="26"/>
      <c r="E160" s="9"/>
      <c r="F160" s="63"/>
    </row>
    <row r="161" spans="1:6" ht="14.25">
      <c r="A161" s="73"/>
      <c r="B161" s="24"/>
      <c r="C161" s="25"/>
      <c r="D161" s="26"/>
      <c r="E161" s="9"/>
      <c r="F161" s="63"/>
    </row>
    <row r="162" spans="1:6" ht="14.25">
      <c r="A162" s="73"/>
      <c r="B162" s="24"/>
      <c r="C162" s="25"/>
      <c r="D162" s="26"/>
      <c r="E162" s="9"/>
      <c r="F162" s="63"/>
    </row>
    <row r="163" spans="1:6" ht="14.25">
      <c r="A163" s="73" t="s">
        <v>126</v>
      </c>
      <c r="B163" s="24"/>
      <c r="C163" s="25"/>
      <c r="D163" s="26"/>
      <c r="E163" s="9"/>
      <c r="F163" s="63"/>
    </row>
    <row r="164" spans="1:6" ht="15">
      <c r="A164" s="74" t="s">
        <v>127</v>
      </c>
      <c r="B164" s="24"/>
      <c r="C164" s="25"/>
      <c r="D164" s="26"/>
      <c r="E164" s="9"/>
      <c r="F164" s="63"/>
    </row>
    <row r="165" spans="1:6" ht="14.25">
      <c r="A165" s="74"/>
      <c r="B165" s="24"/>
      <c r="C165" s="25"/>
      <c r="D165" s="26"/>
      <c r="E165" s="9"/>
      <c r="F165" s="63"/>
    </row>
    <row r="166" spans="1:6" ht="14.25">
      <c r="A166" s="74"/>
      <c r="B166" s="24"/>
      <c r="C166" s="25"/>
      <c r="D166" s="26"/>
      <c r="E166" s="9"/>
      <c r="F166" s="63"/>
    </row>
    <row r="167" spans="1:6" ht="14.25">
      <c r="A167" s="75"/>
      <c r="B167" s="24"/>
      <c r="C167" s="25"/>
      <c r="D167" s="26"/>
      <c r="E167" s="9"/>
      <c r="F167" s="63"/>
    </row>
    <row r="168" spans="1:6" ht="14.25">
      <c r="A168" s="9" t="s">
        <v>128</v>
      </c>
      <c r="B168" s="9"/>
      <c r="C168" s="9"/>
      <c r="D168" s="9"/>
      <c r="E168" s="9"/>
      <c r="F168" s="63"/>
    </row>
    <row r="169" spans="1:6" ht="14.25">
      <c r="A169" s="9" t="s">
        <v>129</v>
      </c>
      <c r="B169" s="9"/>
      <c r="C169" s="9"/>
      <c r="D169" s="9"/>
      <c r="E169" s="9"/>
      <c r="F169" s="63"/>
    </row>
    <row r="170" spans="1:6" ht="14.25">
      <c r="A170" s="9"/>
      <c r="B170" s="9"/>
      <c r="C170" s="9"/>
      <c r="D170" s="9"/>
      <c r="E170" s="9"/>
      <c r="F170" s="63"/>
    </row>
    <row r="171" spans="1:6" ht="14.25">
      <c r="A171" s="9"/>
      <c r="B171" s="9"/>
      <c r="C171" s="9"/>
      <c r="D171" s="9"/>
      <c r="E171" s="9"/>
      <c r="F171" s="63"/>
    </row>
    <row r="172" spans="1:6" ht="14.25">
      <c r="A172" s="9"/>
      <c r="B172" s="9"/>
      <c r="C172" s="9"/>
      <c r="D172" s="9"/>
      <c r="E172" s="9"/>
      <c r="F172" s="63"/>
    </row>
    <row r="173" spans="1:6" ht="14.25">
      <c r="A173" s="9" t="s">
        <v>130</v>
      </c>
      <c r="B173" s="9"/>
      <c r="C173" s="9"/>
      <c r="D173" s="9"/>
      <c r="E173" s="9"/>
      <c r="F173" s="63"/>
    </row>
    <row r="174" spans="1:6" ht="14.25">
      <c r="A174" s="9" t="s">
        <v>131</v>
      </c>
      <c r="B174" s="9"/>
      <c r="C174" s="9"/>
      <c r="D174" s="9"/>
      <c r="E174" s="9"/>
      <c r="F174" s="63"/>
    </row>
    <row r="175" spans="1:6" ht="14.25">
      <c r="A175" s="9"/>
      <c r="B175" s="9"/>
      <c r="C175" s="9"/>
      <c r="D175" s="9"/>
      <c r="E175" s="9"/>
      <c r="F175" s="63"/>
    </row>
    <row r="176" spans="1:6" ht="14.25">
      <c r="A176" s="9"/>
      <c r="B176" s="9"/>
      <c r="C176" s="9"/>
      <c r="D176" s="9"/>
      <c r="E176" s="9"/>
      <c r="F176" s="63"/>
    </row>
    <row r="177" spans="1:6" ht="14.25">
      <c r="A177" s="9" t="s">
        <v>132</v>
      </c>
      <c r="B177" s="9"/>
      <c r="C177" s="9"/>
      <c r="D177" s="9"/>
      <c r="E177" s="9"/>
      <c r="F177" s="63"/>
    </row>
  </sheetData>
  <sheetProtection selectLockedCells="1" selectUnlockedCells="1"/>
  <mergeCells count="12">
    <mergeCell ref="A1:F1"/>
    <mergeCell ref="A2:F2"/>
    <mergeCell ref="A4:F4"/>
    <mergeCell ref="A8:F8"/>
    <mergeCell ref="A39:F39"/>
    <mergeCell ref="A54:F54"/>
    <mergeCell ref="A69:E69"/>
    <mergeCell ref="A83:E83"/>
    <mergeCell ref="A101:F101"/>
    <mergeCell ref="A138:F138"/>
    <mergeCell ref="B139:C139"/>
    <mergeCell ref="A155:F155"/>
  </mergeCells>
  <hyperlinks>
    <hyperlink ref="A164" r:id="rId1" display="stránkách města Proseč www.mestoprosec.cz"/>
  </hyperlink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1"/>
  <sheetViews>
    <sheetView workbookViewId="0" topLeftCell="A1">
      <selection activeCell="H26" sqref="H26"/>
    </sheetView>
  </sheetViews>
  <sheetFormatPr defaultColWidth="9.140625" defaultRowHeight="12.75"/>
  <cols>
    <col min="1" max="1" width="30.140625" style="0" customWidth="1"/>
    <col min="2" max="2" width="11.57421875" style="0" customWidth="1"/>
    <col min="3" max="3" width="11.28125" style="0" customWidth="1"/>
    <col min="4" max="4" width="11.57421875" style="0" customWidth="1"/>
    <col min="5" max="5" width="11.7109375" style="0" customWidth="1"/>
    <col min="6" max="6" width="11.28125" style="0" customWidth="1"/>
    <col min="7" max="7" width="11.57421875" style="0" customWidth="1"/>
    <col min="8" max="8" width="13.57421875" style="0" customWidth="1"/>
    <col min="9" max="9" width="13.140625" style="0" customWidth="1"/>
    <col min="10" max="10" width="13.57421875" style="0" customWidth="1"/>
  </cols>
  <sheetData>
    <row r="3" spans="1:11" ht="15.75">
      <c r="A3" s="76" t="s">
        <v>398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 t="s">
        <v>288</v>
      </c>
      <c r="B5" s="82" t="s">
        <v>134</v>
      </c>
      <c r="C5" s="82"/>
      <c r="D5" s="82"/>
      <c r="E5" s="82" t="s">
        <v>135</v>
      </c>
      <c r="F5" s="82"/>
      <c r="G5" s="82"/>
      <c r="H5" s="82" t="s">
        <v>136</v>
      </c>
      <c r="I5" s="82"/>
      <c r="J5" s="82"/>
    </row>
    <row r="6" spans="2:10" ht="14.25">
      <c r="B6" s="78" t="s">
        <v>399</v>
      </c>
      <c r="C6" s="78" t="s">
        <v>400</v>
      </c>
      <c r="D6" s="78" t="s">
        <v>401</v>
      </c>
      <c r="E6" s="78" t="s">
        <v>399</v>
      </c>
      <c r="F6" s="78" t="s">
        <v>400</v>
      </c>
      <c r="G6" s="78" t="s">
        <v>401</v>
      </c>
      <c r="H6" s="78" t="s">
        <v>399</v>
      </c>
      <c r="I6" s="78" t="s">
        <v>400</v>
      </c>
      <c r="J6" s="78" t="s">
        <v>401</v>
      </c>
    </row>
    <row r="7" spans="1:9" ht="14.25">
      <c r="A7" s="9" t="s">
        <v>402</v>
      </c>
      <c r="B7" s="83">
        <v>257534</v>
      </c>
      <c r="C7" s="83">
        <v>-257534</v>
      </c>
      <c r="D7" s="62"/>
      <c r="E7" s="83">
        <v>269974</v>
      </c>
      <c r="F7" s="83">
        <v>-269974</v>
      </c>
      <c r="G7" s="62"/>
      <c r="H7" s="79">
        <v>307334</v>
      </c>
      <c r="I7" s="79">
        <v>-307334</v>
      </c>
    </row>
    <row r="8" spans="1:10" ht="14.25">
      <c r="A8" s="9" t="s">
        <v>403</v>
      </c>
      <c r="B8" s="83">
        <v>126751</v>
      </c>
      <c r="C8" s="83">
        <v>-58784</v>
      </c>
      <c r="D8" s="83">
        <v>67967</v>
      </c>
      <c r="E8" s="83">
        <v>126751</v>
      </c>
      <c r="F8" s="83">
        <v>-63008</v>
      </c>
      <c r="G8" s="83">
        <v>63743</v>
      </c>
      <c r="H8" s="79">
        <v>1681995</v>
      </c>
      <c r="I8" s="79">
        <v>-42054</v>
      </c>
      <c r="J8" s="79">
        <v>1639941</v>
      </c>
    </row>
    <row r="9" spans="1:10" ht="14.25">
      <c r="A9" s="9" t="s">
        <v>404</v>
      </c>
      <c r="B9" s="83">
        <v>316064923</v>
      </c>
      <c r="C9" s="83">
        <v>-52472804.25</v>
      </c>
      <c r="D9" s="83">
        <v>263592118.75</v>
      </c>
      <c r="E9" s="83">
        <v>328005156</v>
      </c>
      <c r="F9" s="83">
        <v>-57272585.25</v>
      </c>
      <c r="G9" s="83">
        <v>270732570.75</v>
      </c>
      <c r="H9" s="79">
        <v>335073072</v>
      </c>
      <c r="I9" s="79">
        <v>-62084348.1</v>
      </c>
      <c r="J9" s="79">
        <v>272988723.9</v>
      </c>
    </row>
    <row r="10" spans="1:10" ht="14.25">
      <c r="A10" s="9" t="s">
        <v>405</v>
      </c>
      <c r="B10" s="83">
        <v>3648695</v>
      </c>
      <c r="C10" s="83">
        <v>-1741940.85</v>
      </c>
      <c r="D10" s="83">
        <v>1906754.15</v>
      </c>
      <c r="E10" s="83">
        <v>4164566</v>
      </c>
      <c r="F10" s="83">
        <v>-2065003.85</v>
      </c>
      <c r="G10" s="83">
        <v>2099562.15</v>
      </c>
      <c r="H10" s="79">
        <v>6629832</v>
      </c>
      <c r="I10" s="79">
        <v>-2389197.85</v>
      </c>
      <c r="J10" s="79">
        <v>4240634.15</v>
      </c>
    </row>
    <row r="11" spans="1:9" ht="14.25">
      <c r="A11" s="9" t="s">
        <v>406</v>
      </c>
      <c r="B11" s="83">
        <v>4612188</v>
      </c>
      <c r="C11" s="83">
        <v>-4612188</v>
      </c>
      <c r="D11" s="62"/>
      <c r="E11" s="83">
        <v>4840301</v>
      </c>
      <c r="F11" s="83">
        <v>-4840301</v>
      </c>
      <c r="G11" s="62"/>
      <c r="H11" s="79">
        <v>5016370</v>
      </c>
      <c r="I11" s="79">
        <v>-5016370</v>
      </c>
    </row>
    <row r="12" spans="1:10" ht="14.25">
      <c r="A12" s="9" t="s">
        <v>407</v>
      </c>
      <c r="B12" s="83">
        <v>36217805</v>
      </c>
      <c r="C12" s="62"/>
      <c r="D12" s="83">
        <v>36217805</v>
      </c>
      <c r="E12" s="83">
        <v>36356181</v>
      </c>
      <c r="F12" s="62"/>
      <c r="G12" s="83">
        <v>36356181</v>
      </c>
      <c r="H12" s="79">
        <v>36796872</v>
      </c>
      <c r="J12" s="79">
        <v>36796872</v>
      </c>
    </row>
    <row r="13" spans="1:10" ht="14.25">
      <c r="A13" s="9" t="s">
        <v>408</v>
      </c>
      <c r="B13" s="83">
        <v>262550</v>
      </c>
      <c r="C13" s="62"/>
      <c r="D13" s="83">
        <v>262550</v>
      </c>
      <c r="E13" s="83">
        <v>262550</v>
      </c>
      <c r="F13" s="62"/>
      <c r="G13" s="83">
        <v>262550</v>
      </c>
      <c r="H13" s="79">
        <v>262550</v>
      </c>
      <c r="J13" s="79">
        <v>262550</v>
      </c>
    </row>
    <row r="14" spans="1:7" ht="14.25">
      <c r="A14" s="9" t="s">
        <v>409</v>
      </c>
      <c r="B14" s="83">
        <v>1368000</v>
      </c>
      <c r="C14" s="62"/>
      <c r="D14" s="83">
        <v>1368000</v>
      </c>
      <c r="E14" s="83">
        <v>1519250</v>
      </c>
      <c r="F14" s="62"/>
      <c r="G14" s="83">
        <v>1519250</v>
      </c>
    </row>
    <row r="15" spans="1:10" ht="14.25">
      <c r="A15" s="9" t="s">
        <v>410</v>
      </c>
      <c r="B15" s="83">
        <v>25007044.1</v>
      </c>
      <c r="C15" s="62"/>
      <c r="D15" s="83">
        <v>25007044.1</v>
      </c>
      <c r="E15" s="83">
        <v>22444599.02</v>
      </c>
      <c r="F15" s="62"/>
      <c r="G15" s="83">
        <v>22444599.02</v>
      </c>
      <c r="H15" s="79">
        <v>26758623.98</v>
      </c>
      <c r="J15" s="79">
        <v>26758623.98</v>
      </c>
    </row>
    <row r="16" spans="1:7" ht="14.25">
      <c r="A16" s="9" t="s">
        <v>411</v>
      </c>
      <c r="B16" s="62"/>
      <c r="C16" s="62"/>
      <c r="D16" s="62"/>
      <c r="E16" s="83">
        <v>544000</v>
      </c>
      <c r="F16" s="62"/>
      <c r="G16" s="83">
        <v>544000</v>
      </c>
    </row>
    <row r="17" spans="1:10" ht="14.25">
      <c r="A17" s="9" t="s">
        <v>412</v>
      </c>
      <c r="B17" s="62"/>
      <c r="C17" s="62"/>
      <c r="D17" s="62"/>
      <c r="E17" s="62"/>
      <c r="F17" s="62"/>
      <c r="G17" s="62"/>
      <c r="H17" s="79">
        <v>65000</v>
      </c>
      <c r="J17" s="79">
        <v>65000</v>
      </c>
    </row>
    <row r="18" spans="1:10" ht="14.25">
      <c r="A18" s="9" t="s">
        <v>413</v>
      </c>
      <c r="B18" s="83">
        <v>100000</v>
      </c>
      <c r="C18" s="62"/>
      <c r="D18" s="83">
        <v>100000</v>
      </c>
      <c r="E18" s="83">
        <v>100000</v>
      </c>
      <c r="F18" s="62"/>
      <c r="G18" s="83">
        <v>100000</v>
      </c>
      <c r="H18" s="79">
        <v>100000</v>
      </c>
      <c r="J18" s="79">
        <v>100000</v>
      </c>
    </row>
    <row r="19" spans="1:10" ht="14.25">
      <c r="A19" s="9" t="s">
        <v>414</v>
      </c>
      <c r="B19" s="83">
        <v>16832000</v>
      </c>
      <c r="C19" s="62"/>
      <c r="D19" s="83">
        <v>16832000</v>
      </c>
      <c r="E19" s="83">
        <v>16832000</v>
      </c>
      <c r="F19" s="62"/>
      <c r="G19" s="83">
        <v>16832000</v>
      </c>
      <c r="H19" s="79">
        <v>17376000</v>
      </c>
      <c r="J19" s="79">
        <v>17376000</v>
      </c>
    </row>
    <row r="20" spans="1:10" ht="14.25">
      <c r="A20" s="77" t="s">
        <v>176</v>
      </c>
      <c r="B20" s="84">
        <v>404497490.1</v>
      </c>
      <c r="C20" s="84">
        <v>-59143251.1</v>
      </c>
      <c r="D20" s="84">
        <v>345354239</v>
      </c>
      <c r="E20" s="84">
        <v>415465328.02</v>
      </c>
      <c r="F20" s="84">
        <v>-64510872.1</v>
      </c>
      <c r="G20" s="84">
        <v>350954455.91999996</v>
      </c>
      <c r="H20" s="80">
        <v>430067648.98</v>
      </c>
      <c r="I20" s="80">
        <v>-69839303.95</v>
      </c>
      <c r="J20" s="80">
        <v>360228345.03000003</v>
      </c>
    </row>
    <row r="21" spans="1:8" ht="14.25">
      <c r="A21" s="77" t="s">
        <v>415</v>
      </c>
      <c r="B21" s="84">
        <v>-59143251.1</v>
      </c>
      <c r="E21" s="84">
        <v>-64510872.1</v>
      </c>
      <c r="F21" s="62"/>
      <c r="H21" s="80">
        <v>-69839303.95</v>
      </c>
    </row>
  </sheetData>
  <sheetProtection selectLockedCells="1" selectUnlockedCells="1"/>
  <mergeCells count="4">
    <mergeCell ref="A3:K3"/>
    <mergeCell ref="B5:D5"/>
    <mergeCell ref="E5:G5"/>
    <mergeCell ref="H5:J5"/>
  </mergeCells>
  <printOptions/>
  <pageMargins left="0.31527777777777777" right="0.31527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workbookViewId="0" topLeftCell="A1">
      <selection activeCell="A27" sqref="A27"/>
    </sheetView>
  </sheetViews>
  <sheetFormatPr defaultColWidth="9.140625" defaultRowHeight="12.75"/>
  <cols>
    <col min="1" max="1" width="8.140625" style="0" customWidth="1"/>
    <col min="2" max="4" width="12.7109375" style="0" customWidth="1"/>
    <col min="5" max="6" width="6.57421875" style="0" customWidth="1"/>
  </cols>
  <sheetData>
    <row r="3" spans="1:11" ht="15.75">
      <c r="A3" s="76" t="s">
        <v>133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/>
      <c r="B5" s="78" t="s">
        <v>134</v>
      </c>
      <c r="C5" s="78" t="s">
        <v>135</v>
      </c>
      <c r="D5" s="78" t="s">
        <v>136</v>
      </c>
      <c r="E5" s="78"/>
      <c r="F5" s="78"/>
      <c r="G5" s="78"/>
      <c r="H5" s="78"/>
      <c r="I5" s="78"/>
      <c r="J5" s="78"/>
    </row>
    <row r="6" spans="1:4" ht="12.75">
      <c r="A6" s="77" t="s">
        <v>137</v>
      </c>
      <c r="B6" s="79">
        <v>41263690.54</v>
      </c>
      <c r="C6" s="79">
        <v>38827390.81</v>
      </c>
      <c r="D6" s="79">
        <v>51225913.14</v>
      </c>
    </row>
    <row r="7" spans="1:4" ht="12.75">
      <c r="A7" s="77" t="s">
        <v>138</v>
      </c>
      <c r="B7" s="79">
        <v>37652852.21</v>
      </c>
      <c r="C7" s="79">
        <v>39838805.73</v>
      </c>
      <c r="D7" s="79">
        <v>46313244.08</v>
      </c>
    </row>
    <row r="8" spans="1:4" ht="12.75">
      <c r="A8" s="9" t="s">
        <v>139</v>
      </c>
      <c r="B8" s="79">
        <v>3610838.33</v>
      </c>
      <c r="C8" s="79">
        <v>-1011414.9199999943</v>
      </c>
      <c r="D8" s="79">
        <v>4912669.06</v>
      </c>
    </row>
    <row r="11" spans="1:11" ht="15.75">
      <c r="A11" s="76" t="s">
        <v>140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3" spans="1:10" ht="12.75">
      <c r="A13" s="77" t="s">
        <v>141</v>
      </c>
      <c r="B13" s="78" t="s">
        <v>142</v>
      </c>
      <c r="C13" s="78" t="s">
        <v>143</v>
      </c>
      <c r="D13" s="78" t="s">
        <v>143</v>
      </c>
      <c r="E13" s="78" t="s">
        <v>144</v>
      </c>
      <c r="F13" s="78" t="s">
        <v>145</v>
      </c>
      <c r="G13" s="78"/>
      <c r="H13" s="78"/>
      <c r="I13" s="78"/>
      <c r="J13" s="78"/>
    </row>
    <row r="14" spans="3:4" ht="12.75">
      <c r="C14" s="78" t="s">
        <v>146</v>
      </c>
      <c r="D14" s="78" t="s">
        <v>147</v>
      </c>
    </row>
    <row r="15" spans="1:6" ht="12.75">
      <c r="A15" s="77" t="s">
        <v>137</v>
      </c>
      <c r="B15" s="79">
        <v>41519813.35</v>
      </c>
      <c r="C15" s="79">
        <v>35950800</v>
      </c>
      <c r="D15" s="79">
        <v>40767400</v>
      </c>
      <c r="E15" s="79">
        <v>115.49065208562814</v>
      </c>
      <c r="F15" s="79">
        <v>101.84562505825734</v>
      </c>
    </row>
    <row r="16" spans="1:6" ht="12.75">
      <c r="A16" s="77" t="s">
        <v>138</v>
      </c>
      <c r="B16" s="79">
        <v>31065675.41</v>
      </c>
      <c r="C16" s="79">
        <v>29349200</v>
      </c>
      <c r="D16" s="79">
        <v>33540900</v>
      </c>
      <c r="E16" s="79">
        <v>105.84845723222439</v>
      </c>
      <c r="F16" s="79">
        <v>92.62027974800915</v>
      </c>
    </row>
    <row r="17" spans="1:4" ht="12.75">
      <c r="A17" s="9" t="s">
        <v>139</v>
      </c>
      <c r="B17" s="79">
        <v>10454137.940000001</v>
      </c>
      <c r="C17" s="79">
        <v>6601600</v>
      </c>
      <c r="D17" s="79">
        <v>7226500</v>
      </c>
    </row>
    <row r="20" spans="1:11" ht="15.75">
      <c r="A20" s="76" t="s">
        <v>148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2" spans="1:10" ht="12.75">
      <c r="A22" s="77" t="s">
        <v>141</v>
      </c>
      <c r="B22" s="78" t="s">
        <v>142</v>
      </c>
      <c r="C22" s="78" t="s">
        <v>143</v>
      </c>
      <c r="D22" s="78" t="s">
        <v>143</v>
      </c>
      <c r="E22" s="78" t="s">
        <v>144</v>
      </c>
      <c r="F22" s="78" t="s">
        <v>145</v>
      </c>
      <c r="G22" s="78"/>
      <c r="H22" s="78"/>
      <c r="I22" s="78"/>
      <c r="J22" s="78"/>
    </row>
    <row r="23" spans="3:4" ht="12.75">
      <c r="C23" s="78" t="s">
        <v>146</v>
      </c>
      <c r="D23" s="78" t="s">
        <v>147</v>
      </c>
    </row>
    <row r="24" spans="1:6" ht="12.75">
      <c r="A24" s="77" t="s">
        <v>137</v>
      </c>
      <c r="B24" s="79">
        <v>9706099.79</v>
      </c>
      <c r="C24" s="79">
        <v>8016500</v>
      </c>
      <c r="D24" s="79">
        <v>9693800</v>
      </c>
      <c r="E24" s="79">
        <v>121.07652703798415</v>
      </c>
      <c r="F24" s="79">
        <v>100.12688305927499</v>
      </c>
    </row>
    <row r="25" spans="1:6" ht="12.75">
      <c r="A25" s="77" t="s">
        <v>138</v>
      </c>
      <c r="B25" s="79">
        <v>15247568.67</v>
      </c>
      <c r="C25" s="79">
        <v>13426700</v>
      </c>
      <c r="D25" s="79">
        <v>16411700</v>
      </c>
      <c r="E25" s="79">
        <v>113.56155026923965</v>
      </c>
      <c r="F25" s="79">
        <v>92.90669869666152</v>
      </c>
    </row>
    <row r="26" spans="1:4" ht="12.75">
      <c r="A26" s="9" t="s">
        <v>139</v>
      </c>
      <c r="B26" s="79">
        <v>-5541468.880000001</v>
      </c>
      <c r="C26" s="79">
        <v>-5410200</v>
      </c>
      <c r="D26" s="79">
        <v>-6717900</v>
      </c>
    </row>
  </sheetData>
  <sheetProtection selectLockedCells="1" selectUnlockedCells="1"/>
  <mergeCells count="3">
    <mergeCell ref="A3:K3"/>
    <mergeCell ref="A11:K11"/>
    <mergeCell ref="A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0"/>
  <sheetViews>
    <sheetView workbookViewId="0" topLeftCell="A1">
      <selection activeCell="A41" sqref="A41"/>
    </sheetView>
  </sheetViews>
  <sheetFormatPr defaultColWidth="9.140625" defaultRowHeight="12.75"/>
  <cols>
    <col min="1" max="1" width="22.140625" style="0" customWidth="1"/>
    <col min="2" max="4" width="12.7109375" style="0" customWidth="1"/>
    <col min="5" max="6" width="6.57421875" style="0" customWidth="1"/>
  </cols>
  <sheetData>
    <row r="3" spans="1:11" ht="15.75">
      <c r="A3" s="76" t="s">
        <v>149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 t="s">
        <v>141</v>
      </c>
      <c r="B5" s="78" t="s">
        <v>142</v>
      </c>
      <c r="C5" s="78" t="s">
        <v>143</v>
      </c>
      <c r="D5" s="78" t="s">
        <v>143</v>
      </c>
      <c r="E5" s="78" t="s">
        <v>144</v>
      </c>
      <c r="F5" s="78" t="s">
        <v>145</v>
      </c>
      <c r="G5" s="78"/>
      <c r="H5" s="78"/>
      <c r="I5" s="78"/>
      <c r="J5" s="78"/>
    </row>
    <row r="6" spans="3:4" ht="12.75">
      <c r="C6" s="78" t="s">
        <v>146</v>
      </c>
      <c r="D6" s="78" t="s">
        <v>147</v>
      </c>
    </row>
    <row r="7" spans="1:6" ht="12.75">
      <c r="A7" s="9" t="s">
        <v>150</v>
      </c>
      <c r="B7" s="79">
        <v>25408157.15</v>
      </c>
      <c r="C7" s="79">
        <v>24079500</v>
      </c>
      <c r="D7" s="79">
        <v>25029000</v>
      </c>
      <c r="E7" s="79">
        <v>105.51779376648184</v>
      </c>
      <c r="F7" s="79">
        <v>101.5148713492349</v>
      </c>
    </row>
    <row r="8" spans="1:6" ht="12.75">
      <c r="A8" s="9" t="s">
        <v>151</v>
      </c>
      <c r="B8" s="79">
        <v>10518388.85</v>
      </c>
      <c r="C8" s="79">
        <v>9257300</v>
      </c>
      <c r="D8" s="79">
        <v>10137900</v>
      </c>
      <c r="E8" s="79">
        <v>113.62264213107494</v>
      </c>
      <c r="F8" s="79">
        <v>103.75313279870583</v>
      </c>
    </row>
    <row r="9" spans="1:6" ht="12.75">
      <c r="A9" s="9" t="s">
        <v>152</v>
      </c>
      <c r="B9" s="79">
        <v>797265</v>
      </c>
      <c r="C9" s="79">
        <v>1005000</v>
      </c>
      <c r="D9" s="79">
        <v>785000</v>
      </c>
      <c r="E9" s="79">
        <v>79.32985074626866</v>
      </c>
      <c r="F9" s="79">
        <v>101.56242038216561</v>
      </c>
    </row>
    <row r="10" spans="1:6" ht="12.75">
      <c r="A10" s="9" t="s">
        <v>153</v>
      </c>
      <c r="B10" s="79">
        <v>14502102.14</v>
      </c>
      <c r="C10" s="79">
        <v>9625500</v>
      </c>
      <c r="D10" s="79">
        <v>14509300</v>
      </c>
      <c r="E10" s="79">
        <v>150.66336439665474</v>
      </c>
      <c r="F10" s="79">
        <v>99.95039140413391</v>
      </c>
    </row>
    <row r="11" spans="1:6" ht="12.75">
      <c r="A11" s="77" t="s">
        <v>154</v>
      </c>
      <c r="B11" s="80">
        <v>51225913.14</v>
      </c>
      <c r="C11" s="80">
        <v>43967300</v>
      </c>
      <c r="D11" s="80">
        <v>50461200</v>
      </c>
      <c r="E11" s="80">
        <v>116.50911732128195</v>
      </c>
      <c r="F11" s="80">
        <v>101.51544778958883</v>
      </c>
    </row>
    <row r="14" spans="1:11" ht="15.75">
      <c r="A14" s="76" t="s">
        <v>155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6" spans="1:10" ht="12.75">
      <c r="A16" s="77" t="s">
        <v>156</v>
      </c>
      <c r="B16" s="78" t="s">
        <v>142</v>
      </c>
      <c r="C16" s="78" t="s">
        <v>143</v>
      </c>
      <c r="D16" s="78" t="s">
        <v>143</v>
      </c>
      <c r="E16" s="78" t="s">
        <v>144</v>
      </c>
      <c r="F16" s="78" t="s">
        <v>145</v>
      </c>
      <c r="G16" s="78"/>
      <c r="H16" s="78"/>
      <c r="I16" s="78"/>
      <c r="J16" s="78"/>
    </row>
    <row r="17" spans="3:4" ht="12.75">
      <c r="C17" s="78" t="s">
        <v>146</v>
      </c>
      <c r="D17" s="78" t="s">
        <v>147</v>
      </c>
    </row>
    <row r="18" spans="1:6" ht="12.75">
      <c r="A18" s="9" t="s">
        <v>157</v>
      </c>
      <c r="B18" s="79">
        <v>21965758.04</v>
      </c>
      <c r="C18" s="79">
        <v>21128500</v>
      </c>
      <c r="D18" s="79">
        <v>21728500</v>
      </c>
      <c r="E18" s="79">
        <v>103.9626951274345</v>
      </c>
      <c r="F18" s="79">
        <v>101.0919209333364</v>
      </c>
    </row>
    <row r="19" spans="1:6" ht="12.75">
      <c r="A19" s="9" t="s">
        <v>158</v>
      </c>
      <c r="B19" s="79">
        <v>1096167</v>
      </c>
      <c r="C19" s="79">
        <v>1036000</v>
      </c>
      <c r="D19" s="79">
        <v>1056300</v>
      </c>
      <c r="E19" s="79">
        <v>105.80762548262548</v>
      </c>
      <c r="F19" s="79">
        <v>103.77421187162737</v>
      </c>
    </row>
    <row r="20" spans="1:6" ht="12.75">
      <c r="A20" s="9" t="s">
        <v>159</v>
      </c>
      <c r="B20" s="79">
        <v>358140</v>
      </c>
      <c r="C20" s="79">
        <v>100000</v>
      </c>
      <c r="D20" s="79">
        <v>354800</v>
      </c>
      <c r="E20" s="79">
        <v>358.14</v>
      </c>
      <c r="F20" s="79">
        <v>100.94137542277339</v>
      </c>
    </row>
    <row r="21" spans="1:6" ht="12.75">
      <c r="A21" s="9" t="s">
        <v>160</v>
      </c>
      <c r="B21" s="79">
        <v>1897062.38</v>
      </c>
      <c r="C21" s="79">
        <v>1800000</v>
      </c>
      <c r="D21" s="79">
        <v>1800000</v>
      </c>
      <c r="E21" s="79">
        <v>105.39235444444444</v>
      </c>
      <c r="F21" s="79">
        <v>105.39235444444444</v>
      </c>
    </row>
    <row r="22" spans="1:5" ht="12.75">
      <c r="A22" s="9" t="s">
        <v>161</v>
      </c>
      <c r="B22" s="79">
        <v>91029.73000000045</v>
      </c>
      <c r="C22" s="79">
        <v>15000</v>
      </c>
      <c r="D22" s="79">
        <v>89400</v>
      </c>
      <c r="E22" s="79">
        <v>606.8648666666696</v>
      </c>
    </row>
    <row r="25" spans="1:11" ht="15.75">
      <c r="A25" s="76" t="s">
        <v>162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7" spans="1:10" ht="12.75">
      <c r="A27" s="77" t="s">
        <v>163</v>
      </c>
      <c r="B27" s="78" t="s">
        <v>134</v>
      </c>
      <c r="C27" s="78" t="s">
        <v>135</v>
      </c>
      <c r="D27" s="78" t="s">
        <v>136</v>
      </c>
      <c r="E27" s="78"/>
      <c r="F27" s="78"/>
      <c r="G27" s="78"/>
      <c r="H27" s="78"/>
      <c r="I27" s="78"/>
      <c r="J27" s="78"/>
    </row>
    <row r="28" spans="1:4" ht="12.75">
      <c r="A28" s="9" t="s">
        <v>164</v>
      </c>
      <c r="B28" s="79">
        <v>1919265.23</v>
      </c>
      <c r="C28" s="79">
        <v>1936173.78</v>
      </c>
      <c r="D28" s="79">
        <v>1574705.18</v>
      </c>
    </row>
    <row r="29" spans="1:4" ht="12.75">
      <c r="A29" s="9" t="s">
        <v>165</v>
      </c>
      <c r="B29" s="79">
        <v>2076124.92</v>
      </c>
      <c r="C29" s="79">
        <v>2069114.75</v>
      </c>
      <c r="D29" s="79">
        <v>1818218.66</v>
      </c>
    </row>
    <row r="30" spans="1:4" ht="12.75">
      <c r="A30" s="9" t="s">
        <v>166</v>
      </c>
      <c r="B30" s="79">
        <v>2203842.58</v>
      </c>
      <c r="C30" s="79">
        <v>2227607.87</v>
      </c>
      <c r="D30" s="79">
        <v>1993892.26</v>
      </c>
    </row>
    <row r="31" spans="1:4" ht="12.75">
      <c r="A31" s="9" t="s">
        <v>167</v>
      </c>
      <c r="B31" s="79">
        <v>1113311.37</v>
      </c>
      <c r="C31" s="79">
        <v>1575184.51</v>
      </c>
      <c r="D31" s="79">
        <v>1480010.03</v>
      </c>
    </row>
    <row r="32" spans="1:4" ht="12.75">
      <c r="A32" s="9" t="s">
        <v>168</v>
      </c>
      <c r="B32" s="79">
        <v>1446767.56</v>
      </c>
      <c r="C32" s="79">
        <v>1401296.15</v>
      </c>
      <c r="D32" s="79">
        <v>1235680.57</v>
      </c>
    </row>
    <row r="33" spans="1:4" ht="12.75">
      <c r="A33" s="9" t="s">
        <v>169</v>
      </c>
      <c r="B33" s="79">
        <v>1578779.53</v>
      </c>
      <c r="C33" s="79">
        <v>1585080.89</v>
      </c>
      <c r="D33" s="79">
        <v>1946913.59</v>
      </c>
    </row>
    <row r="34" spans="1:4" ht="12.75">
      <c r="A34" s="9" t="s">
        <v>170</v>
      </c>
      <c r="B34" s="79">
        <v>2626900.69</v>
      </c>
      <c r="C34" s="79">
        <v>2764494.02</v>
      </c>
      <c r="D34" s="79">
        <v>2544872.7</v>
      </c>
    </row>
    <row r="35" spans="1:4" ht="12.75">
      <c r="A35" s="9" t="s">
        <v>171</v>
      </c>
      <c r="B35" s="79">
        <v>1562085.39</v>
      </c>
      <c r="C35" s="79">
        <v>1644247.29</v>
      </c>
      <c r="D35" s="79">
        <v>1737751.27</v>
      </c>
    </row>
    <row r="36" spans="1:4" ht="12.75">
      <c r="A36" s="9" t="s">
        <v>172</v>
      </c>
      <c r="B36" s="79">
        <v>1266987.38</v>
      </c>
      <c r="C36" s="79">
        <v>1770629.57</v>
      </c>
      <c r="D36" s="79">
        <v>1940215.88</v>
      </c>
    </row>
    <row r="37" spans="1:4" ht="12.75">
      <c r="A37" s="9" t="s">
        <v>173</v>
      </c>
      <c r="B37" s="79">
        <v>1834925.68</v>
      </c>
      <c r="C37" s="79">
        <v>1303713.1</v>
      </c>
      <c r="D37" s="79">
        <v>1329168.43</v>
      </c>
    </row>
    <row r="38" spans="1:4" ht="12.75">
      <c r="A38" s="9" t="s">
        <v>174</v>
      </c>
      <c r="B38" s="79">
        <v>1613769.21</v>
      </c>
      <c r="C38" s="79">
        <v>1740733.21</v>
      </c>
      <c r="D38" s="79">
        <v>1833735.42</v>
      </c>
    </row>
    <row r="39" spans="1:4" ht="12.75">
      <c r="A39" s="9" t="s">
        <v>175</v>
      </c>
      <c r="B39" s="79">
        <v>2066435.67</v>
      </c>
      <c r="C39" s="79">
        <v>2212878.2</v>
      </c>
      <c r="D39" s="79">
        <v>2530594.05</v>
      </c>
    </row>
    <row r="40" spans="1:4" ht="12.75">
      <c r="A40" s="77" t="s">
        <v>176</v>
      </c>
      <c r="B40" s="80">
        <v>21309195.21</v>
      </c>
      <c r="C40" s="80">
        <v>22231153.340000004</v>
      </c>
      <c r="D40" s="80">
        <v>21965758.040000003</v>
      </c>
    </row>
  </sheetData>
  <sheetProtection selectLockedCells="1" selectUnlockedCells="1"/>
  <mergeCells count="3">
    <mergeCell ref="A3:K3"/>
    <mergeCell ref="A14:K14"/>
    <mergeCell ref="A25:K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5"/>
  <sheetViews>
    <sheetView workbookViewId="0" topLeftCell="A1">
      <selection activeCell="B50" sqref="B50"/>
    </sheetView>
  </sheetViews>
  <sheetFormatPr defaultColWidth="9.140625" defaultRowHeight="12.75"/>
  <cols>
    <col min="1" max="1" width="37.00390625" style="0" customWidth="1"/>
    <col min="2" max="2" width="13.140625" style="0" customWidth="1"/>
    <col min="3" max="3" width="13.00390625" style="0" customWidth="1"/>
    <col min="4" max="4" width="12.421875" style="0" customWidth="1"/>
    <col min="5" max="5" width="12.7109375" style="0" customWidth="1"/>
    <col min="6" max="6" width="5.57421875" style="0" customWidth="1"/>
  </cols>
  <sheetData>
    <row r="3" spans="1:11" ht="15.75">
      <c r="A3" s="76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 t="s">
        <v>141</v>
      </c>
      <c r="B5" s="78" t="s">
        <v>142</v>
      </c>
      <c r="C5" s="78" t="s">
        <v>143</v>
      </c>
      <c r="D5" s="78" t="s">
        <v>143</v>
      </c>
      <c r="E5" s="78" t="s">
        <v>144</v>
      </c>
      <c r="F5" s="78" t="s">
        <v>145</v>
      </c>
      <c r="G5" s="78"/>
      <c r="H5" s="78"/>
      <c r="I5" s="78"/>
      <c r="J5" s="78"/>
    </row>
    <row r="6" spans="3:4" ht="12.75">
      <c r="C6" s="78" t="s">
        <v>146</v>
      </c>
      <c r="D6" s="78" t="s">
        <v>147</v>
      </c>
    </row>
    <row r="7" spans="1:6" ht="12.75">
      <c r="A7" s="9" t="s">
        <v>178</v>
      </c>
      <c r="B7" s="79">
        <v>31065675.41</v>
      </c>
      <c r="C7" s="79">
        <v>29349200</v>
      </c>
      <c r="D7" s="79">
        <v>33540900</v>
      </c>
      <c r="E7" s="79">
        <v>105.84845723222438</v>
      </c>
      <c r="F7" s="79">
        <v>92.62027974800915</v>
      </c>
    </row>
    <row r="8" spans="1:6" ht="12.75">
      <c r="A8" s="9" t="s">
        <v>179</v>
      </c>
      <c r="B8" s="79">
        <v>15247568.67</v>
      </c>
      <c r="C8" s="79">
        <v>13426700</v>
      </c>
      <c r="D8" s="79">
        <v>16411700</v>
      </c>
      <c r="E8" s="79">
        <v>113.56155026923965</v>
      </c>
      <c r="F8" s="79">
        <v>92.90669869666152</v>
      </c>
    </row>
    <row r="9" spans="1:6" ht="12.75">
      <c r="A9" s="77" t="s">
        <v>180</v>
      </c>
      <c r="B9" s="80">
        <v>46313244.08</v>
      </c>
      <c r="C9" s="80">
        <v>42775900</v>
      </c>
      <c r="D9" s="80">
        <v>49952600</v>
      </c>
      <c r="E9" s="80">
        <v>108.26947902907945</v>
      </c>
      <c r="F9" s="80">
        <v>92.7143813935611</v>
      </c>
    </row>
    <row r="12" spans="1:11" ht="15.75">
      <c r="A12" s="76" t="s">
        <v>181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4" spans="1:10" ht="12.75">
      <c r="A14" s="77" t="s">
        <v>182</v>
      </c>
      <c r="B14" s="78" t="s">
        <v>183</v>
      </c>
      <c r="C14" s="78" t="s">
        <v>85</v>
      </c>
      <c r="D14" s="78" t="s">
        <v>184</v>
      </c>
      <c r="E14" s="78" t="s">
        <v>85</v>
      </c>
      <c r="F14" s="78"/>
      <c r="G14" s="78"/>
      <c r="H14" s="78"/>
      <c r="I14" s="78"/>
      <c r="J14" s="78"/>
    </row>
    <row r="15" ht="12.75">
      <c r="A15" s="77" t="s">
        <v>185</v>
      </c>
    </row>
    <row r="16" spans="1:5" ht="12.75">
      <c r="A16" s="9" t="s">
        <v>186</v>
      </c>
      <c r="B16" s="79">
        <v>5715485</v>
      </c>
      <c r="C16" s="79">
        <v>14.34652694846232</v>
      </c>
      <c r="D16" s="79">
        <v>5827079</v>
      </c>
      <c r="E16" s="79">
        <v>12.58188476267068</v>
      </c>
    </row>
    <row r="17" spans="1:5" ht="12.75">
      <c r="A17" s="9" t="s">
        <v>187</v>
      </c>
      <c r="B17" s="79">
        <v>569217.1</v>
      </c>
      <c r="C17" s="79">
        <v>1.4288006117898253</v>
      </c>
      <c r="D17" s="79">
        <v>526367.5</v>
      </c>
      <c r="E17" s="79">
        <v>1.136537745209059</v>
      </c>
    </row>
    <row r="18" spans="1:5" ht="12.75">
      <c r="A18" s="9" t="s">
        <v>188</v>
      </c>
      <c r="B18" s="79">
        <v>1333024</v>
      </c>
      <c r="C18" s="79">
        <v>3.3460440783147947</v>
      </c>
      <c r="D18" s="79">
        <v>1067182</v>
      </c>
      <c r="E18" s="79">
        <v>2.3042695911272904</v>
      </c>
    </row>
    <row r="19" spans="1:5" ht="12.75">
      <c r="A19" s="77" t="s">
        <v>189</v>
      </c>
      <c r="B19" s="80">
        <v>7617726.1</v>
      </c>
      <c r="C19" s="80">
        <v>19.121371638566938</v>
      </c>
      <c r="D19" s="80">
        <v>7420628.5</v>
      </c>
      <c r="E19" s="80">
        <v>16.022692099007028</v>
      </c>
    </row>
    <row r="20" spans="1:5" ht="12.75">
      <c r="A20" s="9" t="s">
        <v>190</v>
      </c>
      <c r="B20" s="79">
        <v>1479082.42</v>
      </c>
      <c r="C20" s="79">
        <v>3.7126675684612698</v>
      </c>
      <c r="D20" s="79">
        <v>1936037.4</v>
      </c>
      <c r="E20" s="79">
        <v>4.180310488843649</v>
      </c>
    </row>
    <row r="21" spans="1:5" ht="12.75">
      <c r="A21" s="9" t="s">
        <v>191</v>
      </c>
      <c r="B21" s="79">
        <v>2368820.14</v>
      </c>
      <c r="C21" s="79">
        <v>5.946011926296767</v>
      </c>
      <c r="D21" s="79">
        <v>2112490.1</v>
      </c>
      <c r="E21" s="79">
        <v>4.561308847963561</v>
      </c>
    </row>
    <row r="22" spans="1:5" ht="12.75">
      <c r="A22" s="9" t="s">
        <v>192</v>
      </c>
      <c r="B22" s="79">
        <v>7990792.869999999</v>
      </c>
      <c r="C22" s="79">
        <v>20.057812285227858</v>
      </c>
      <c r="D22" s="79">
        <v>8697784.57</v>
      </c>
      <c r="E22" s="79">
        <v>18.780339712276966</v>
      </c>
    </row>
    <row r="23" spans="1:5" ht="12.75">
      <c r="A23" s="9" t="s">
        <v>193</v>
      </c>
      <c r="B23" s="79">
        <v>4914654.31</v>
      </c>
      <c r="C23" s="79">
        <v>12.336349496287975</v>
      </c>
      <c r="D23" s="79">
        <v>2661986.31</v>
      </c>
      <c r="E23" s="79">
        <v>5.747786325228635</v>
      </c>
    </row>
    <row r="24" spans="1:5" ht="12.75">
      <c r="A24" s="9" t="s">
        <v>194</v>
      </c>
      <c r="B24" s="79">
        <v>802837.71</v>
      </c>
      <c r="C24" s="79">
        <v>2.0152153039955096</v>
      </c>
      <c r="D24" s="79">
        <v>828554.75</v>
      </c>
      <c r="E24" s="79">
        <v>1.7890233484158038</v>
      </c>
    </row>
    <row r="25" spans="1:5" ht="12.75">
      <c r="A25" s="9" t="s">
        <v>195</v>
      </c>
      <c r="B25" s="79">
        <v>48331</v>
      </c>
      <c r="C25" s="79">
        <v>0.12131638766371224</v>
      </c>
      <c r="D25" s="79">
        <v>35708</v>
      </c>
      <c r="E25" s="79">
        <v>0.07710105545255944</v>
      </c>
    </row>
    <row r="26" spans="1:5" ht="12.75">
      <c r="A26" s="9" t="s">
        <v>196</v>
      </c>
      <c r="B26" s="79">
        <v>1004026.02</v>
      </c>
      <c r="C26" s="79">
        <v>2.5202211803350667</v>
      </c>
      <c r="D26" s="79">
        <v>925151.36</v>
      </c>
      <c r="E26" s="79">
        <v>1.997595673500918</v>
      </c>
    </row>
    <row r="27" spans="1:5" ht="12.75">
      <c r="A27" s="77" t="s">
        <v>197</v>
      </c>
      <c r="B27" s="80">
        <v>18608544.47</v>
      </c>
      <c r="C27" s="80">
        <v>46.70959414826816</v>
      </c>
      <c r="D27" s="80">
        <v>17197712.490000002</v>
      </c>
      <c r="E27" s="80">
        <v>37.13346545168209</v>
      </c>
    </row>
    <row r="28" spans="1:5" ht="12.75">
      <c r="A28" s="9" t="s">
        <v>198</v>
      </c>
      <c r="B28" s="79">
        <v>2849000</v>
      </c>
      <c r="C28" s="79">
        <v>7.151318790298487</v>
      </c>
      <c r="D28" s="79">
        <v>4201074</v>
      </c>
      <c r="E28" s="79">
        <v>9.070999200019763</v>
      </c>
    </row>
    <row r="29" ht="14.25">
      <c r="A29" s="9" t="s">
        <v>199</v>
      </c>
    </row>
    <row r="30" spans="1:5" ht="12.75">
      <c r="A30" s="9" t="s">
        <v>200</v>
      </c>
      <c r="B30" s="79">
        <v>1521457.87</v>
      </c>
      <c r="C30" s="79">
        <v>3.8190348383216963</v>
      </c>
      <c r="D30" s="79">
        <v>1826260.42</v>
      </c>
      <c r="E30" s="79">
        <v>3.9432789826715156</v>
      </c>
    </row>
    <row r="31" ht="12.75">
      <c r="A31" s="9" t="s">
        <v>201</v>
      </c>
    </row>
    <row r="32" ht="12.75">
      <c r="A32" s="9" t="s">
        <v>202</v>
      </c>
    </row>
    <row r="33" spans="1:5" ht="12.75">
      <c r="A33" s="77" t="s">
        <v>203</v>
      </c>
      <c r="B33" s="80">
        <v>4370457.87</v>
      </c>
      <c r="C33" s="80">
        <v>10.970353628620183</v>
      </c>
      <c r="D33" s="80">
        <v>6027334.42</v>
      </c>
      <c r="E33" s="80">
        <v>13.014278182691278</v>
      </c>
    </row>
    <row r="34" spans="1:5" ht="12.75">
      <c r="A34" s="9" t="s">
        <v>204</v>
      </c>
      <c r="B34" s="79">
        <v>614500</v>
      </c>
      <c r="C34" s="79">
        <v>1.5424659166860022</v>
      </c>
      <c r="D34" s="79">
        <v>420000</v>
      </c>
      <c r="E34" s="79">
        <v>0.9068680208937763</v>
      </c>
    </row>
    <row r="35" spans="1:5" ht="12.75">
      <c r="A35" s="77" t="s">
        <v>176</v>
      </c>
      <c r="B35" s="80">
        <v>31211228.439999998</v>
      </c>
      <c r="C35" s="80">
        <v>78.34378533214128</v>
      </c>
      <c r="D35" s="80">
        <v>31065675.409999996</v>
      </c>
      <c r="E35" s="80">
        <v>67.07730375427417</v>
      </c>
    </row>
    <row r="36" ht="12.75">
      <c r="A36" s="77" t="s">
        <v>205</v>
      </c>
    </row>
    <row r="37" ht="12.75">
      <c r="A37" s="9" t="s">
        <v>206</v>
      </c>
    </row>
    <row r="38" spans="1:5" ht="12.75">
      <c r="A38" s="9" t="s">
        <v>207</v>
      </c>
      <c r="B38" s="79">
        <v>6781524.26</v>
      </c>
      <c r="C38" s="79">
        <v>17.022408517866985</v>
      </c>
      <c r="D38" s="79">
        <v>12373649.24</v>
      </c>
      <c r="E38" s="79">
        <v>26.717301898839477</v>
      </c>
    </row>
    <row r="39" spans="1:5" ht="12.75">
      <c r="A39" s="9" t="s">
        <v>208</v>
      </c>
      <c r="B39" s="79">
        <v>22521</v>
      </c>
      <c r="C39" s="79">
        <v>0.056530309047494634</v>
      </c>
      <c r="D39" s="79">
        <v>57402</v>
      </c>
      <c r="E39" s="79">
        <v>0.12394294794129654</v>
      </c>
    </row>
    <row r="40" spans="1:5" ht="12.75">
      <c r="A40" s="9" t="s">
        <v>209</v>
      </c>
      <c r="B40" s="79">
        <v>636022.03</v>
      </c>
      <c r="C40" s="79">
        <v>1.5964886957468543</v>
      </c>
      <c r="D40" s="79">
        <v>1549161.1</v>
      </c>
      <c r="E40" s="79">
        <v>3.3449634781014894</v>
      </c>
    </row>
    <row r="41" spans="1:5" ht="12.75">
      <c r="A41" s="9" t="s">
        <v>210</v>
      </c>
      <c r="B41" s="79">
        <v>695250</v>
      </c>
      <c r="C41" s="79">
        <v>1.7451577356809487</v>
      </c>
      <c r="D41" s="79">
        <v>981213</v>
      </c>
      <c r="E41" s="79">
        <v>2.1186445032982024</v>
      </c>
    </row>
    <row r="42" spans="1:5" ht="12.75">
      <c r="A42" s="77" t="s">
        <v>211</v>
      </c>
      <c r="B42" s="80">
        <v>8135317.29</v>
      </c>
      <c r="C42" s="80">
        <v>20.42058525834228</v>
      </c>
      <c r="D42" s="80">
        <v>14961425.34</v>
      </c>
      <c r="E42" s="80">
        <v>32.304852828180465</v>
      </c>
    </row>
    <row r="43" ht="12.75">
      <c r="A43" s="9" t="s">
        <v>212</v>
      </c>
    </row>
    <row r="44" spans="1:5" ht="12.75">
      <c r="A44" s="9" t="s">
        <v>213</v>
      </c>
      <c r="B44" s="79">
        <v>492260</v>
      </c>
      <c r="C44" s="79">
        <v>1.2356294095164384</v>
      </c>
      <c r="D44" s="79">
        <v>286143.33</v>
      </c>
      <c r="E44" s="79">
        <v>0.6178434175453684</v>
      </c>
    </row>
    <row r="45" spans="1:5" ht="12.75">
      <c r="A45" s="77" t="s">
        <v>214</v>
      </c>
      <c r="B45" s="80">
        <v>492260</v>
      </c>
      <c r="C45" s="80">
        <v>1.2356294095164384</v>
      </c>
      <c r="D45" s="80">
        <v>286143.33</v>
      </c>
      <c r="E45" s="80">
        <v>0.6178434175453684</v>
      </c>
    </row>
    <row r="46" ht="12.75">
      <c r="A46" s="9" t="s">
        <v>204</v>
      </c>
    </row>
    <row r="47" spans="1:5" ht="12.75">
      <c r="A47" s="77" t="s">
        <v>176</v>
      </c>
      <c r="B47" s="80">
        <v>8627577.29</v>
      </c>
      <c r="C47" s="80">
        <v>21.65621466785872</v>
      </c>
      <c r="D47" s="80">
        <v>15247568.67</v>
      </c>
      <c r="E47" s="80">
        <v>32.92269624572583</v>
      </c>
    </row>
    <row r="48" spans="1:5" ht="12.75">
      <c r="A48" s="77" t="s">
        <v>215</v>
      </c>
      <c r="B48" s="80">
        <v>39838805.73</v>
      </c>
      <c r="C48" s="80">
        <v>100</v>
      </c>
      <c r="D48" s="80">
        <v>46313244.08</v>
      </c>
      <c r="E48" s="80">
        <v>100</v>
      </c>
    </row>
    <row r="50" ht="14.25"/>
    <row r="51" ht="14.25"/>
    <row r="52" ht="14.25"/>
    <row r="53" ht="14.25"/>
    <row r="54" ht="14.25"/>
    <row r="55" ht="14.25"/>
    <row r="57" spans="1:11" ht="15.75">
      <c r="A57" s="76" t="s">
        <v>216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9" spans="1:10" ht="12.75">
      <c r="A59" s="77" t="s">
        <v>217</v>
      </c>
      <c r="B59" s="78" t="s">
        <v>218</v>
      </c>
      <c r="C59" s="78" t="s">
        <v>219</v>
      </c>
      <c r="D59" s="78" t="s">
        <v>218</v>
      </c>
      <c r="E59" s="78" t="s">
        <v>219</v>
      </c>
      <c r="F59" s="78"/>
      <c r="G59" s="78"/>
      <c r="H59" s="78"/>
      <c r="I59" s="78"/>
      <c r="J59" s="78"/>
    </row>
    <row r="60" spans="1:5" ht="12.75">
      <c r="A60" s="78" t="s">
        <v>220</v>
      </c>
      <c r="B60" s="78" t="s">
        <v>221</v>
      </c>
      <c r="C60" s="78" t="s">
        <v>221</v>
      </c>
      <c r="D60" s="78" t="s">
        <v>142</v>
      </c>
      <c r="E60" s="78" t="s">
        <v>142</v>
      </c>
    </row>
    <row r="61" spans="1:4" ht="12.75">
      <c r="A61" s="9" t="s">
        <v>222</v>
      </c>
      <c r="B61" s="79">
        <v>34521800</v>
      </c>
      <c r="D61" s="79">
        <v>40849739.29</v>
      </c>
    </row>
    <row r="62" spans="1:5" ht="12.75">
      <c r="A62" s="9" t="s">
        <v>223</v>
      </c>
      <c r="B62" s="79">
        <v>60000</v>
      </c>
      <c r="C62" s="79">
        <v>70000</v>
      </c>
      <c r="D62" s="79">
        <v>146167</v>
      </c>
      <c r="E62" s="79">
        <v>61393.1</v>
      </c>
    </row>
    <row r="63" spans="1:4" ht="12.75">
      <c r="A63" s="9" t="s">
        <v>224</v>
      </c>
      <c r="B63" s="79">
        <v>2200</v>
      </c>
      <c r="D63" s="79">
        <v>3588.4</v>
      </c>
    </row>
    <row r="64" ht="12.75">
      <c r="A64" s="9" t="s">
        <v>225</v>
      </c>
    </row>
    <row r="65" spans="1:5" ht="12.75">
      <c r="A65" s="9" t="s">
        <v>226</v>
      </c>
      <c r="C65" s="79">
        <v>372700</v>
      </c>
      <c r="E65" s="79">
        <v>319896.6</v>
      </c>
    </row>
    <row r="66" spans="1:5" ht="12.75">
      <c r="A66" s="9" t="s">
        <v>227</v>
      </c>
      <c r="B66" s="79">
        <v>716100</v>
      </c>
      <c r="C66" s="79">
        <v>2711100</v>
      </c>
      <c r="D66" s="79">
        <v>894937</v>
      </c>
      <c r="E66" s="79">
        <v>3706776.97</v>
      </c>
    </row>
    <row r="67" spans="1:5" ht="12.75">
      <c r="A67" s="9" t="s">
        <v>228</v>
      </c>
      <c r="B67" s="79">
        <v>1300000</v>
      </c>
      <c r="C67" s="79">
        <v>1760000</v>
      </c>
      <c r="D67" s="79">
        <v>1494824</v>
      </c>
      <c r="E67" s="79">
        <v>1231810.31</v>
      </c>
    </row>
    <row r="68" spans="1:5" ht="12.75">
      <c r="A68" s="9" t="s">
        <v>229</v>
      </c>
      <c r="B68" s="79">
        <v>250000</v>
      </c>
      <c r="C68" s="79">
        <v>5310000</v>
      </c>
      <c r="D68" s="79">
        <v>250000</v>
      </c>
      <c r="E68" s="79">
        <v>6351380.6</v>
      </c>
    </row>
    <row r="69" spans="1:5" ht="12.75">
      <c r="A69" s="9" t="s">
        <v>230</v>
      </c>
      <c r="B69" s="79">
        <v>150000</v>
      </c>
      <c r="C69" s="79">
        <v>6735000</v>
      </c>
      <c r="D69" s="79">
        <v>200671</v>
      </c>
      <c r="E69" s="79">
        <v>6717667.529999999</v>
      </c>
    </row>
    <row r="70" spans="1:5" ht="12.75">
      <c r="A70" s="9" t="s">
        <v>231</v>
      </c>
      <c r="B70" s="79">
        <v>155000</v>
      </c>
      <c r="C70" s="79">
        <v>538000</v>
      </c>
      <c r="D70" s="79">
        <v>46160</v>
      </c>
      <c r="E70" s="79">
        <v>438423.07</v>
      </c>
    </row>
    <row r="71" spans="1:5" ht="12.75">
      <c r="A71" s="9" t="s">
        <v>232</v>
      </c>
      <c r="B71" s="79">
        <v>50000</v>
      </c>
      <c r="C71" s="79">
        <v>465000</v>
      </c>
      <c r="D71" s="79">
        <v>50000</v>
      </c>
      <c r="E71" s="79">
        <v>425959.5</v>
      </c>
    </row>
    <row r="72" ht="12.75">
      <c r="A72" s="9" t="s">
        <v>233</v>
      </c>
    </row>
    <row r="73" spans="1:5" ht="12.75">
      <c r="A73" s="9" t="s">
        <v>234</v>
      </c>
      <c r="B73" s="79">
        <v>3480200</v>
      </c>
      <c r="C73" s="79">
        <v>1848000</v>
      </c>
      <c r="D73" s="79">
        <v>3723317</v>
      </c>
      <c r="E73" s="79">
        <v>2164909.71</v>
      </c>
    </row>
    <row r="74" spans="1:5" ht="12.75">
      <c r="A74" s="9" t="s">
        <v>235</v>
      </c>
      <c r="B74" s="79">
        <v>44000</v>
      </c>
      <c r="C74" s="79">
        <v>800000</v>
      </c>
      <c r="D74" s="79">
        <v>43959</v>
      </c>
      <c r="E74" s="79">
        <v>761494.49</v>
      </c>
    </row>
    <row r="75" spans="1:5" ht="12.75">
      <c r="A75" s="9" t="s">
        <v>236</v>
      </c>
      <c r="B75" s="79">
        <v>75000</v>
      </c>
      <c r="C75" s="79">
        <v>200000</v>
      </c>
      <c r="D75" s="79">
        <v>73600</v>
      </c>
      <c r="E75" s="79">
        <v>115263</v>
      </c>
    </row>
    <row r="76" spans="1:5" ht="12.75">
      <c r="A76" s="9" t="s">
        <v>237</v>
      </c>
      <c r="B76" s="79">
        <v>990000</v>
      </c>
      <c r="C76" s="79">
        <v>2451600</v>
      </c>
      <c r="D76" s="79">
        <v>786701</v>
      </c>
      <c r="E76" s="79">
        <v>2228079.56</v>
      </c>
    </row>
    <row r="77" spans="1:5" ht="12.75">
      <c r="A77" s="9" t="s">
        <v>238</v>
      </c>
      <c r="C77" s="79">
        <v>200000</v>
      </c>
      <c r="E77" s="79">
        <v>162745</v>
      </c>
    </row>
    <row r="78" spans="1:5" ht="12.75">
      <c r="A78" s="9" t="s">
        <v>239</v>
      </c>
      <c r="B78" s="79">
        <v>30000</v>
      </c>
      <c r="C78" s="79">
        <v>150000</v>
      </c>
      <c r="D78" s="79">
        <v>30000</v>
      </c>
      <c r="E78" s="79">
        <v>1413396.16</v>
      </c>
    </row>
    <row r="79" spans="1:5" ht="12.75">
      <c r="A79" s="9" t="s">
        <v>240</v>
      </c>
      <c r="B79" s="79">
        <v>242000</v>
      </c>
      <c r="C79" s="79">
        <v>4160000</v>
      </c>
      <c r="D79" s="79">
        <v>478103</v>
      </c>
      <c r="E79" s="79">
        <v>4211029.2</v>
      </c>
    </row>
    <row r="80" spans="1:5" ht="12.75">
      <c r="A80" s="9" t="s">
        <v>241</v>
      </c>
      <c r="C80" s="79">
        <v>1600000</v>
      </c>
      <c r="E80" s="79">
        <v>1632420.8</v>
      </c>
    </row>
    <row r="81" ht="12.75">
      <c r="A81" s="9" t="s">
        <v>242</v>
      </c>
    </row>
    <row r="82" spans="1:5" ht="12.75">
      <c r="A82" s="9" t="s">
        <v>243</v>
      </c>
      <c r="B82" s="79">
        <v>1620000</v>
      </c>
      <c r="C82" s="79">
        <v>2751400</v>
      </c>
      <c r="D82" s="79">
        <v>1805568.5</v>
      </c>
      <c r="E82" s="79">
        <v>2138832.25</v>
      </c>
    </row>
    <row r="83" spans="1:5" ht="12.75">
      <c r="A83" s="9" t="s">
        <v>244</v>
      </c>
      <c r="C83" s="79">
        <v>10200</v>
      </c>
      <c r="E83" s="79">
        <v>200</v>
      </c>
    </row>
    <row r="84" spans="1:5" ht="12.75">
      <c r="A84" s="9" t="s">
        <v>245</v>
      </c>
      <c r="B84" s="79">
        <v>2000</v>
      </c>
      <c r="C84" s="79">
        <v>1600000</v>
      </c>
      <c r="D84" s="79">
        <v>39887.4</v>
      </c>
      <c r="E84" s="79">
        <v>1777904.47</v>
      </c>
    </row>
    <row r="85" spans="1:5" ht="12.75">
      <c r="A85" s="9" t="s">
        <v>246</v>
      </c>
      <c r="C85" s="79">
        <v>1657000</v>
      </c>
      <c r="E85" s="79">
        <v>1486055</v>
      </c>
    </row>
    <row r="86" spans="1:5" ht="12.75">
      <c r="A86" s="9" t="s">
        <v>247</v>
      </c>
      <c r="B86" s="79">
        <v>271000</v>
      </c>
      <c r="C86" s="79">
        <v>5951700</v>
      </c>
      <c r="D86" s="79">
        <v>305694.5</v>
      </c>
      <c r="E86" s="79">
        <v>8005572.41</v>
      </c>
    </row>
    <row r="87" ht="12.75">
      <c r="A87" s="9" t="s">
        <v>248</v>
      </c>
    </row>
    <row r="88" spans="1:5" ht="12.75">
      <c r="A88" s="9" t="s">
        <v>249</v>
      </c>
      <c r="B88" s="79">
        <v>8000</v>
      </c>
      <c r="C88" s="79">
        <v>1398500</v>
      </c>
      <c r="D88" s="79">
        <v>2996.05</v>
      </c>
      <c r="E88" s="79">
        <v>926326.35</v>
      </c>
    </row>
    <row r="89" spans="1:5" ht="12.75">
      <c r="A89" s="9" t="s">
        <v>250</v>
      </c>
      <c r="C89" s="79">
        <v>35700</v>
      </c>
      <c r="E89" s="79">
        <v>35708</v>
      </c>
    </row>
    <row r="90" ht="12.75">
      <c r="A90" s="9" t="s">
        <v>251</v>
      </c>
    </row>
    <row r="91" spans="1:5" ht="12.75">
      <c r="A91" s="77" t="s">
        <v>107</v>
      </c>
      <c r="B91" s="80">
        <v>43967300</v>
      </c>
      <c r="C91" s="80">
        <v>42775900</v>
      </c>
      <c r="D91" s="80">
        <v>51225913.13999999</v>
      </c>
      <c r="E91" s="80">
        <v>46313244.08</v>
      </c>
    </row>
    <row r="92" spans="1:4" ht="12.75">
      <c r="A92" s="9" t="s">
        <v>252</v>
      </c>
      <c r="D92" s="79">
        <v>2700000</v>
      </c>
    </row>
    <row r="93" spans="1:5" ht="12.75">
      <c r="A93" s="9" t="s">
        <v>253</v>
      </c>
      <c r="C93" s="79">
        <v>5501600</v>
      </c>
      <c r="E93" s="79">
        <v>8101299.17</v>
      </c>
    </row>
    <row r="94" spans="1:4" ht="12.75">
      <c r="A94" s="9" t="s">
        <v>254</v>
      </c>
      <c r="C94" s="79">
        <v>4310200</v>
      </c>
      <c r="D94" s="79">
        <v>488630.11</v>
      </c>
    </row>
    <row r="95" spans="1:5" ht="12.75">
      <c r="A95" s="77" t="s">
        <v>176</v>
      </c>
      <c r="C95" s="80">
        <v>-9811800</v>
      </c>
      <c r="E95" s="80">
        <v>4912669.06</v>
      </c>
    </row>
  </sheetData>
  <sheetProtection selectLockedCells="1" selectUnlockedCells="1"/>
  <mergeCells count="3">
    <mergeCell ref="A3:K3"/>
    <mergeCell ref="A12:K12"/>
    <mergeCell ref="A57:K57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1">
      <selection activeCell="A32" sqref="A32"/>
    </sheetView>
  </sheetViews>
  <sheetFormatPr defaultColWidth="9.140625" defaultRowHeight="12.75"/>
  <cols>
    <col min="1" max="1" width="49.7109375" style="0" customWidth="1"/>
    <col min="2" max="2" width="15.57421875" style="0" customWidth="1"/>
    <col min="3" max="3" width="13.8515625" style="0" customWidth="1"/>
    <col min="4" max="4" width="15.57421875" style="0" customWidth="1"/>
    <col min="5" max="5" width="12.7109375" style="0" customWidth="1"/>
    <col min="6" max="6" width="15.57421875" style="0" customWidth="1"/>
    <col min="7" max="7" width="12.7109375" style="0" customWidth="1"/>
  </cols>
  <sheetData>
    <row r="3" spans="1:11" ht="15.75">
      <c r="A3" s="76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 t="s">
        <v>256</v>
      </c>
      <c r="B5" s="78" t="s">
        <v>257</v>
      </c>
      <c r="C5" s="78"/>
      <c r="D5" s="78" t="s">
        <v>258</v>
      </c>
      <c r="E5" s="78"/>
      <c r="F5" s="78" t="s">
        <v>259</v>
      </c>
      <c r="G5" s="78"/>
      <c r="H5" s="78"/>
      <c r="I5" s="78"/>
      <c r="J5" s="78"/>
    </row>
    <row r="6" spans="1:7" ht="12.75">
      <c r="A6" s="78" t="s">
        <v>163</v>
      </c>
      <c r="B6" s="78" t="s">
        <v>218</v>
      </c>
      <c r="C6" s="78" t="s">
        <v>219</v>
      </c>
      <c r="D6" s="78" t="s">
        <v>218</v>
      </c>
      <c r="E6" s="78" t="s">
        <v>219</v>
      </c>
      <c r="F6" s="78" t="s">
        <v>218</v>
      </c>
      <c r="G6" s="78" t="s">
        <v>219</v>
      </c>
    </row>
    <row r="7" spans="1:7" ht="12.75">
      <c r="A7" s="9" t="s">
        <v>164</v>
      </c>
      <c r="B7" s="79">
        <v>2858258.39</v>
      </c>
      <c r="C7" s="79">
        <v>1072238.84</v>
      </c>
      <c r="D7" s="79">
        <v>3052930.97</v>
      </c>
      <c r="E7" s="79">
        <v>1407846.14</v>
      </c>
      <c r="F7" s="79">
        <v>2886455.25</v>
      </c>
      <c r="G7" s="79">
        <v>1293342.66</v>
      </c>
    </row>
    <row r="8" spans="1:7" ht="12.75">
      <c r="A8" s="9" t="s">
        <v>165</v>
      </c>
      <c r="B8" s="79">
        <v>3481905.31</v>
      </c>
      <c r="C8" s="79">
        <v>1426253.54</v>
      </c>
      <c r="D8" s="79">
        <v>3408957.74</v>
      </c>
      <c r="E8" s="79">
        <v>1406360.19</v>
      </c>
      <c r="F8" s="79">
        <v>3665687.83</v>
      </c>
      <c r="G8" s="79">
        <v>1611021.28</v>
      </c>
    </row>
    <row r="9" spans="1:7" ht="12.75">
      <c r="A9" s="9" t="s">
        <v>166</v>
      </c>
      <c r="B9" s="79">
        <v>3732232.89</v>
      </c>
      <c r="C9" s="79">
        <v>3574892.25</v>
      </c>
      <c r="D9" s="79">
        <v>4439906.51</v>
      </c>
      <c r="E9" s="79">
        <v>4732602.51</v>
      </c>
      <c r="F9" s="79">
        <v>3701473.14</v>
      </c>
      <c r="G9" s="79">
        <v>3750850.19</v>
      </c>
    </row>
    <row r="10" spans="1:7" ht="12.75">
      <c r="A10" s="9" t="s">
        <v>167</v>
      </c>
      <c r="B10" s="79">
        <v>2093109.28</v>
      </c>
      <c r="C10" s="79">
        <v>3268915.36</v>
      </c>
      <c r="D10" s="79">
        <v>2519505.01</v>
      </c>
      <c r="E10" s="79">
        <v>3576775.59</v>
      </c>
      <c r="F10" s="79">
        <v>2556988.32</v>
      </c>
      <c r="G10" s="79">
        <v>4193950.94</v>
      </c>
    </row>
    <row r="11" spans="1:7" ht="12.75">
      <c r="A11" s="9" t="s">
        <v>168</v>
      </c>
      <c r="B11" s="79">
        <v>2587475.92</v>
      </c>
      <c r="C11" s="79">
        <v>2242831.4</v>
      </c>
      <c r="D11" s="79">
        <v>2511054.88</v>
      </c>
      <c r="E11" s="79">
        <v>2840398.15</v>
      </c>
      <c r="F11" s="79">
        <v>5853855.14</v>
      </c>
      <c r="G11" s="79">
        <v>6592802.23</v>
      </c>
    </row>
    <row r="12" spans="1:7" ht="12.75">
      <c r="A12" s="9" t="s">
        <v>169</v>
      </c>
      <c r="B12" s="79">
        <v>3880328.18</v>
      </c>
      <c r="C12" s="79">
        <v>1832564.08</v>
      </c>
      <c r="D12" s="79">
        <v>3846945.42</v>
      </c>
      <c r="E12" s="79">
        <v>3427852.08</v>
      </c>
      <c r="F12" s="79">
        <v>5382277.55</v>
      </c>
      <c r="G12" s="79">
        <v>4762097.24</v>
      </c>
    </row>
    <row r="13" spans="1:7" ht="12.75">
      <c r="A13" s="9" t="s">
        <v>170</v>
      </c>
      <c r="B13" s="79">
        <v>3399833.35</v>
      </c>
      <c r="C13" s="79">
        <v>3018582.6</v>
      </c>
      <c r="D13" s="79">
        <v>3853085.43</v>
      </c>
      <c r="E13" s="79">
        <v>2777994.17</v>
      </c>
      <c r="F13" s="79">
        <v>6032301.47</v>
      </c>
      <c r="G13" s="79">
        <v>4024871.73</v>
      </c>
    </row>
    <row r="14" spans="1:7" ht="12.75">
      <c r="A14" s="9" t="s">
        <v>171</v>
      </c>
      <c r="B14" s="79">
        <v>2426900.52</v>
      </c>
      <c r="C14" s="79">
        <v>3888196.13</v>
      </c>
      <c r="D14" s="79">
        <v>2649286.41</v>
      </c>
      <c r="E14" s="79">
        <v>2981695.89</v>
      </c>
      <c r="F14" s="79">
        <v>3716464.39</v>
      </c>
      <c r="G14" s="79">
        <v>2726364.4</v>
      </c>
    </row>
    <row r="15" spans="1:7" ht="12.75">
      <c r="A15" s="9" t="s">
        <v>172</v>
      </c>
      <c r="B15" s="79">
        <v>2343673.42</v>
      </c>
      <c r="C15" s="79">
        <v>3984723.28</v>
      </c>
      <c r="D15" s="79">
        <v>2747222.24</v>
      </c>
      <c r="E15" s="79">
        <v>3258327.46</v>
      </c>
      <c r="F15" s="79">
        <v>3737534.59</v>
      </c>
      <c r="G15" s="79">
        <v>4857455.61</v>
      </c>
    </row>
    <row r="16" spans="1:7" ht="12.75">
      <c r="A16" s="9" t="s">
        <v>173</v>
      </c>
      <c r="B16" s="79">
        <v>2807304.81</v>
      </c>
      <c r="C16" s="79">
        <v>3971753.03</v>
      </c>
      <c r="D16" s="79">
        <v>2227946.78</v>
      </c>
      <c r="E16" s="79">
        <v>4329658.52</v>
      </c>
      <c r="F16" s="79">
        <v>3430116.38</v>
      </c>
      <c r="G16" s="79">
        <v>3597201.08</v>
      </c>
    </row>
    <row r="17" spans="1:7" ht="12.75">
      <c r="A17" s="9" t="s">
        <v>174</v>
      </c>
      <c r="B17" s="79">
        <v>6262385.49</v>
      </c>
      <c r="C17" s="79">
        <v>3362167.31</v>
      </c>
      <c r="D17" s="79">
        <v>3005300.31</v>
      </c>
      <c r="E17" s="79">
        <v>4916950.08</v>
      </c>
      <c r="F17" s="79">
        <v>4397239.81</v>
      </c>
      <c r="G17" s="79">
        <v>3787600.47</v>
      </c>
    </row>
    <row r="18" spans="1:7" ht="12.75">
      <c r="A18" s="9" t="s">
        <v>175</v>
      </c>
      <c r="B18" s="79">
        <v>5390282.98</v>
      </c>
      <c r="C18" s="79">
        <v>6009734.39</v>
      </c>
      <c r="D18" s="79">
        <v>4565249.11</v>
      </c>
      <c r="E18" s="79">
        <v>4182344.95</v>
      </c>
      <c r="F18" s="79">
        <v>5865519.27</v>
      </c>
      <c r="G18" s="79">
        <v>5115686.25</v>
      </c>
    </row>
    <row r="19" spans="1:7" ht="12.75">
      <c r="A19" s="77" t="s">
        <v>176</v>
      </c>
      <c r="B19" s="80">
        <v>41263690.53999999</v>
      </c>
      <c r="C19" s="80">
        <v>37652852.21</v>
      </c>
      <c r="D19" s="80">
        <v>38827390.81</v>
      </c>
      <c r="E19" s="80">
        <v>39838805.730000004</v>
      </c>
      <c r="F19" s="80">
        <v>51225913.14</v>
      </c>
      <c r="G19" s="80">
        <v>46313244.08</v>
      </c>
    </row>
    <row r="22" spans="1:11" ht="15.75">
      <c r="A22" s="76" t="s">
        <v>260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4" spans="1:10" ht="12.75">
      <c r="A24" s="77" t="s">
        <v>261</v>
      </c>
      <c r="B24" s="78" t="s">
        <v>142</v>
      </c>
      <c r="C24" s="78" t="s">
        <v>143</v>
      </c>
      <c r="D24" s="78" t="s">
        <v>143</v>
      </c>
      <c r="E24" s="78" t="s">
        <v>144</v>
      </c>
      <c r="F24" s="78" t="s">
        <v>145</v>
      </c>
      <c r="G24" s="78"/>
      <c r="H24" s="78"/>
      <c r="I24" s="78"/>
      <c r="J24" s="78"/>
    </row>
    <row r="25" spans="3:4" ht="12.75">
      <c r="C25" s="78" t="s">
        <v>146</v>
      </c>
      <c r="D25" s="78" t="s">
        <v>147</v>
      </c>
    </row>
    <row r="26" spans="1:6" ht="12.75">
      <c r="A26" s="9" t="s">
        <v>262</v>
      </c>
      <c r="B26" s="79">
        <v>488630.11</v>
      </c>
      <c r="C26" s="79">
        <v>4310200</v>
      </c>
      <c r="D26" s="79">
        <v>4310200</v>
      </c>
      <c r="E26" s="79">
        <v>11.336599461741914</v>
      </c>
      <c r="F26" s="79">
        <v>11.336599461741914</v>
      </c>
    </row>
    <row r="27" spans="1:6" ht="12.75">
      <c r="A27" s="9" t="s">
        <v>263</v>
      </c>
      <c r="B27" s="79">
        <v>2700000</v>
      </c>
      <c r="D27" s="79">
        <v>2700000</v>
      </c>
      <c r="F27" s="79">
        <v>100</v>
      </c>
    </row>
    <row r="28" spans="1:6" ht="12.75">
      <c r="A28" s="9" t="s">
        <v>264</v>
      </c>
      <c r="B28" s="79">
        <v>-7518812.79</v>
      </c>
      <c r="C28" s="79">
        <v>-5501600</v>
      </c>
      <c r="D28" s="79">
        <v>-7518800</v>
      </c>
      <c r="E28" s="79">
        <v>136.66592972953322</v>
      </c>
      <c r="F28" s="79">
        <v>100.00017010693196</v>
      </c>
    </row>
    <row r="29" spans="1:2" ht="12.75">
      <c r="A29" s="9" t="s">
        <v>265</v>
      </c>
      <c r="B29" s="79">
        <v>-582486.38</v>
      </c>
    </row>
    <row r="30" spans="1:6" ht="12.75">
      <c r="A30" s="77" t="s">
        <v>266</v>
      </c>
      <c r="B30" s="80">
        <v>-4912669.06</v>
      </c>
      <c r="C30" s="80">
        <v>-1191400</v>
      </c>
      <c r="D30" s="80">
        <v>-508600</v>
      </c>
      <c r="E30" s="80">
        <v>412.34422192378713</v>
      </c>
      <c r="F30" s="80">
        <v>965.9199882029098</v>
      </c>
    </row>
    <row r="32" ht="14.25"/>
    <row r="33" ht="14.25"/>
    <row r="34" ht="14.25"/>
    <row r="35" ht="14.25"/>
    <row r="36" ht="14.25"/>
    <row r="37" ht="14.25"/>
    <row r="38" ht="14.25"/>
    <row r="40" spans="1:11" ht="15.75">
      <c r="A40" s="76" t="s">
        <v>267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2" spans="1:10" ht="12.75">
      <c r="A42" s="77" t="s">
        <v>268</v>
      </c>
      <c r="B42" s="78" t="s">
        <v>134</v>
      </c>
      <c r="C42" s="78" t="s">
        <v>135</v>
      </c>
      <c r="D42" s="78" t="s">
        <v>136</v>
      </c>
      <c r="E42" s="78"/>
      <c r="F42" s="78"/>
      <c r="G42" s="78"/>
      <c r="H42" s="78"/>
      <c r="I42" s="78"/>
      <c r="J42" s="78"/>
    </row>
    <row r="43" spans="1:4" ht="12.75">
      <c r="A43" s="77" t="s">
        <v>269</v>
      </c>
      <c r="B43" s="80">
        <v>2161</v>
      </c>
      <c r="C43" s="80">
        <v>2138</v>
      </c>
      <c r="D43" s="80">
        <v>2110</v>
      </c>
    </row>
    <row r="44" spans="1:4" ht="12.75">
      <c r="A44" s="9" t="s">
        <v>270</v>
      </c>
      <c r="B44" s="79">
        <v>41263690.54</v>
      </c>
      <c r="C44" s="79">
        <v>38827390.81</v>
      </c>
      <c r="D44" s="79">
        <v>51225913.14</v>
      </c>
    </row>
    <row r="45" spans="1:4" ht="12.75">
      <c r="A45" s="9" t="s">
        <v>271</v>
      </c>
      <c r="B45" s="79">
        <v>1072028.45</v>
      </c>
      <c r="C45" s="79">
        <v>652844.02</v>
      </c>
      <c r="D45" s="79">
        <v>437015.76</v>
      </c>
    </row>
    <row r="46" spans="1:4" ht="12.75">
      <c r="A46" s="77" t="s">
        <v>272</v>
      </c>
      <c r="B46" s="80">
        <v>2461471.45</v>
      </c>
      <c r="C46" s="80">
        <v>3361760.93</v>
      </c>
      <c r="D46" s="80">
        <v>7518812.79</v>
      </c>
    </row>
    <row r="47" spans="1:4" ht="12.75">
      <c r="A47" s="77" t="s">
        <v>273</v>
      </c>
      <c r="B47" s="80">
        <v>3533499.9</v>
      </c>
      <c r="C47" s="80">
        <v>4014604.95</v>
      </c>
      <c r="D47" s="80">
        <v>7955828.55</v>
      </c>
    </row>
    <row r="48" spans="1:4" ht="12.75">
      <c r="A48" s="77" t="s">
        <v>274</v>
      </c>
      <c r="B48" s="80">
        <v>8.56</v>
      </c>
      <c r="C48" s="80">
        <v>10.34</v>
      </c>
      <c r="D48" s="80">
        <v>15.53</v>
      </c>
    </row>
    <row r="49" spans="1:4" ht="12.75">
      <c r="A49" s="9" t="s">
        <v>275</v>
      </c>
      <c r="B49" s="79">
        <v>442859848.07</v>
      </c>
      <c r="C49" s="79">
        <v>453009306.6</v>
      </c>
      <c r="D49" s="79">
        <v>446521955.28</v>
      </c>
    </row>
    <row r="50" spans="1:4" ht="12.75">
      <c r="A50" s="9" t="s">
        <v>276</v>
      </c>
      <c r="B50" s="79">
        <v>60514804.53</v>
      </c>
      <c r="C50" s="79">
        <v>59625303.4</v>
      </c>
      <c r="D50" s="79">
        <v>35184508.62</v>
      </c>
    </row>
    <row r="51" spans="1:4" ht="12.75">
      <c r="A51" s="9" t="s">
        <v>277</v>
      </c>
      <c r="B51" s="79">
        <v>5565177.42</v>
      </c>
      <c r="C51" s="79">
        <v>4869569.05</v>
      </c>
      <c r="D51" s="79">
        <v>4380938.94</v>
      </c>
    </row>
    <row r="52" spans="1:4" ht="12.75">
      <c r="A52" s="9" t="s">
        <v>278</v>
      </c>
      <c r="B52" s="79">
        <v>21424252.23</v>
      </c>
      <c r="C52" s="79">
        <v>20855244.7</v>
      </c>
      <c r="D52" s="79">
        <v>16036431.91</v>
      </c>
    </row>
    <row r="53" ht="12.75">
      <c r="A53" s="9" t="s">
        <v>279</v>
      </c>
    </row>
    <row r="54" spans="1:4" ht="12.75">
      <c r="A54" s="77" t="s">
        <v>280</v>
      </c>
      <c r="B54" s="80">
        <v>21424252.23</v>
      </c>
      <c r="C54" s="80">
        <v>20855244.7</v>
      </c>
      <c r="D54" s="80">
        <v>16036431.91</v>
      </c>
    </row>
    <row r="55" spans="1:4" ht="12.75">
      <c r="A55" s="77" t="s">
        <v>281</v>
      </c>
      <c r="B55" s="80">
        <v>13.66</v>
      </c>
      <c r="C55" s="80">
        <v>13.16</v>
      </c>
      <c r="D55" s="80">
        <v>7.88</v>
      </c>
    </row>
    <row r="56" spans="1:4" ht="12.75">
      <c r="A56" s="77" t="s">
        <v>282</v>
      </c>
      <c r="B56" s="80">
        <v>35.4</v>
      </c>
      <c r="C56" s="80">
        <v>34.98</v>
      </c>
      <c r="D56" s="80">
        <v>45.58</v>
      </c>
    </row>
    <row r="57" spans="1:4" ht="12.75">
      <c r="A57" s="77" t="s">
        <v>283</v>
      </c>
      <c r="B57" s="80">
        <v>12347103.840000002</v>
      </c>
      <c r="C57" s="80">
        <v>10676129.8</v>
      </c>
      <c r="D57" s="80">
        <v>12848501.200000003</v>
      </c>
    </row>
    <row r="58" spans="1:4" ht="12.75">
      <c r="A58" s="9" t="s">
        <v>284</v>
      </c>
      <c r="B58" s="79">
        <v>38079641.97</v>
      </c>
      <c r="C58" s="79">
        <v>37073469.38</v>
      </c>
      <c r="D58" s="79">
        <v>15649885.7</v>
      </c>
    </row>
    <row r="59" spans="1:4" ht="12.75">
      <c r="A59" s="9" t="s">
        <v>285</v>
      </c>
      <c r="B59" s="79">
        <v>6057754.96</v>
      </c>
      <c r="C59" s="79">
        <v>5547990.92</v>
      </c>
      <c r="D59" s="79">
        <v>6243508.71</v>
      </c>
    </row>
    <row r="60" spans="1:4" ht="12.75">
      <c r="A60" s="77" t="s">
        <v>286</v>
      </c>
      <c r="B60" s="80">
        <v>6.29</v>
      </c>
      <c r="C60" s="80">
        <v>6.68</v>
      </c>
      <c r="D60" s="80">
        <v>2.51</v>
      </c>
    </row>
  </sheetData>
  <sheetProtection selectLockedCells="1" selectUnlockedCells="1"/>
  <mergeCells count="3">
    <mergeCell ref="A3:K3"/>
    <mergeCell ref="A22:K22"/>
    <mergeCell ref="A40:K40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A47" sqref="A47"/>
    </sheetView>
  </sheetViews>
  <sheetFormatPr defaultColWidth="9.140625" defaultRowHeight="12.75"/>
  <cols>
    <col min="1" max="1" width="29.8515625" style="0" customWidth="1"/>
    <col min="2" max="4" width="12.7109375" style="0" customWidth="1"/>
  </cols>
  <sheetData>
    <row r="3" spans="1:11" ht="15.75">
      <c r="A3" s="76" t="s">
        <v>287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 t="s">
        <v>288</v>
      </c>
      <c r="B5" s="78" t="s">
        <v>134</v>
      </c>
      <c r="C5" s="78" t="s">
        <v>135</v>
      </c>
      <c r="D5" s="78" t="s">
        <v>136</v>
      </c>
      <c r="E5" s="78"/>
      <c r="F5" s="78"/>
      <c r="G5" s="78"/>
      <c r="H5" s="78"/>
      <c r="I5" s="78"/>
      <c r="J5" s="78"/>
    </row>
    <row r="6" spans="1:4" ht="12.75">
      <c r="A6" s="9" t="s">
        <v>289</v>
      </c>
      <c r="B6" s="79">
        <v>1390748.03</v>
      </c>
      <c r="C6" s="79">
        <v>994788.24</v>
      </c>
      <c r="D6" s="79">
        <v>876039.34</v>
      </c>
    </row>
    <row r="7" spans="1:4" ht="12.75">
      <c r="A7" s="9" t="s">
        <v>290</v>
      </c>
      <c r="B7" s="79">
        <v>1207905.31</v>
      </c>
      <c r="C7" s="79">
        <v>673860</v>
      </c>
      <c r="D7" s="79">
        <v>768180</v>
      </c>
    </row>
    <row r="8" spans="1:4" ht="12.75">
      <c r="A8" s="9" t="s">
        <v>291</v>
      </c>
      <c r="B8" s="79">
        <v>11535</v>
      </c>
      <c r="C8" s="79">
        <v>7105</v>
      </c>
      <c r="D8" s="79">
        <v>24410</v>
      </c>
    </row>
    <row r="9" spans="1:3" ht="12.75">
      <c r="A9" s="9" t="s">
        <v>292</v>
      </c>
      <c r="C9" s="79">
        <v>806760</v>
      </c>
    </row>
    <row r="10" spans="1:4" ht="12.75">
      <c r="A10" s="9" t="s">
        <v>293</v>
      </c>
      <c r="B10" s="79">
        <v>33170</v>
      </c>
      <c r="C10" s="79">
        <v>20240</v>
      </c>
      <c r="D10" s="79">
        <v>10550</v>
      </c>
    </row>
    <row r="11" spans="1:4" ht="12.75">
      <c r="A11" s="9" t="s">
        <v>294</v>
      </c>
      <c r="B11" s="79">
        <v>22000</v>
      </c>
      <c r="C11" s="79">
        <v>55000</v>
      </c>
      <c r="D11" s="79">
        <v>52000</v>
      </c>
    </row>
    <row r="12" spans="1:3" ht="12.75">
      <c r="A12" s="9" t="s">
        <v>295</v>
      </c>
      <c r="C12" s="79">
        <v>2000</v>
      </c>
    </row>
    <row r="13" spans="1:2" ht="12.75">
      <c r="A13" s="9" t="s">
        <v>296</v>
      </c>
      <c r="B13" s="79">
        <v>132326</v>
      </c>
    </row>
    <row r="14" spans="1:4" ht="12.75">
      <c r="A14" s="9" t="s">
        <v>297</v>
      </c>
      <c r="B14" s="79">
        <v>216939</v>
      </c>
      <c r="C14" s="79">
        <v>391473</v>
      </c>
      <c r="D14" s="79">
        <v>701643</v>
      </c>
    </row>
    <row r="15" spans="1:4" ht="12.75">
      <c r="A15" s="9" t="s">
        <v>298</v>
      </c>
      <c r="D15" s="79">
        <v>88000</v>
      </c>
    </row>
    <row r="16" spans="1:4" ht="12.75">
      <c r="A16" s="77" t="s">
        <v>176</v>
      </c>
      <c r="B16" s="80">
        <v>3014623.34</v>
      </c>
      <c r="C16" s="80">
        <v>2951226.24</v>
      </c>
      <c r="D16" s="80">
        <v>2520822.34</v>
      </c>
    </row>
    <row r="17" spans="1:4" ht="12.75">
      <c r="A17" s="77" t="s">
        <v>299</v>
      </c>
      <c r="B17" s="80">
        <v>-65777</v>
      </c>
      <c r="C17" s="80">
        <v>-79036.2</v>
      </c>
      <c r="D17" s="80">
        <v>-14777.6</v>
      </c>
    </row>
    <row r="20" spans="1:11" ht="15.75">
      <c r="A20" s="76" t="s">
        <v>300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2" spans="1:10" ht="12.75">
      <c r="A22" s="77" t="s">
        <v>288</v>
      </c>
      <c r="B22" s="78" t="s">
        <v>134</v>
      </c>
      <c r="C22" s="78" t="s">
        <v>135</v>
      </c>
      <c r="D22" s="78" t="s">
        <v>136</v>
      </c>
      <c r="E22" s="78"/>
      <c r="F22" s="78"/>
      <c r="G22" s="78"/>
      <c r="H22" s="78"/>
      <c r="I22" s="78"/>
      <c r="J22" s="78"/>
    </row>
    <row r="23" spans="1:4" ht="12.75">
      <c r="A23" s="9" t="s">
        <v>301</v>
      </c>
      <c r="B23" s="79">
        <v>1094601.6</v>
      </c>
      <c r="C23" s="79">
        <v>381968</v>
      </c>
      <c r="D23" s="79">
        <v>237397.17</v>
      </c>
    </row>
    <row r="24" spans="1:4" ht="12.75">
      <c r="A24" s="9" t="s">
        <v>302</v>
      </c>
      <c r="B24" s="79">
        <v>1396204</v>
      </c>
      <c r="C24" s="79">
        <v>1429976</v>
      </c>
      <c r="D24" s="79">
        <v>1469197</v>
      </c>
    </row>
    <row r="25" spans="1:4" ht="12.75">
      <c r="A25" s="9" t="s">
        <v>303</v>
      </c>
      <c r="B25" s="79">
        <v>338793</v>
      </c>
      <c r="C25" s="79">
        <v>537646</v>
      </c>
      <c r="D25" s="79">
        <v>377308</v>
      </c>
    </row>
    <row r="26" spans="1:4" ht="12.75">
      <c r="A26" s="9" t="s">
        <v>304</v>
      </c>
      <c r="B26" s="79">
        <v>166918</v>
      </c>
      <c r="C26" s="79">
        <v>122202</v>
      </c>
      <c r="D26" s="79">
        <v>120028</v>
      </c>
    </row>
    <row r="27" spans="1:4" ht="12.75">
      <c r="A27" s="9" t="s">
        <v>305</v>
      </c>
      <c r="C27" s="79">
        <v>52793</v>
      </c>
      <c r="D27" s="79">
        <v>52484</v>
      </c>
    </row>
    <row r="28" spans="1:4" ht="12.75">
      <c r="A28" s="9" t="s">
        <v>306</v>
      </c>
      <c r="B28" s="79">
        <v>37997</v>
      </c>
      <c r="C28" s="79">
        <v>79969</v>
      </c>
      <c r="D28" s="79">
        <v>48165</v>
      </c>
    </row>
    <row r="29" spans="1:4" ht="12.75">
      <c r="A29" s="9" t="s">
        <v>307</v>
      </c>
      <c r="B29" s="79">
        <v>148974.36</v>
      </c>
      <c r="C29" s="79">
        <v>127422.23</v>
      </c>
      <c r="D29" s="79">
        <v>427254.5</v>
      </c>
    </row>
    <row r="30" spans="1:4" ht="12.75">
      <c r="A30" s="9" t="s">
        <v>308</v>
      </c>
      <c r="C30" s="79">
        <v>16136.69</v>
      </c>
      <c r="D30" s="79">
        <v>8715.04</v>
      </c>
    </row>
    <row r="31" spans="1:4" ht="12.75">
      <c r="A31" s="9" t="s">
        <v>309</v>
      </c>
      <c r="B31" s="79">
        <v>48331</v>
      </c>
      <c r="C31" s="79">
        <v>35708</v>
      </c>
      <c r="D31" s="79">
        <v>405000</v>
      </c>
    </row>
    <row r="32" spans="1:4" ht="12.75">
      <c r="A32" s="9" t="s">
        <v>310</v>
      </c>
      <c r="C32" s="79">
        <v>600000</v>
      </c>
      <c r="D32" s="79">
        <v>25000</v>
      </c>
    </row>
    <row r="33" spans="1:4" ht="12.75">
      <c r="A33" s="9" t="s">
        <v>311</v>
      </c>
      <c r="D33" s="79">
        <v>8945473</v>
      </c>
    </row>
    <row r="34" spans="1:4" ht="12.75">
      <c r="A34" s="77" t="s">
        <v>176</v>
      </c>
      <c r="B34" s="80">
        <v>3231818.96</v>
      </c>
      <c r="C34" s="80">
        <v>3383820.92</v>
      </c>
      <c r="D34" s="80">
        <v>12116021.71</v>
      </c>
    </row>
    <row r="37" spans="1:11" ht="15.75">
      <c r="A37" s="76" t="s">
        <v>312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9" spans="1:10" ht="12.75">
      <c r="A39" s="77" t="s">
        <v>313</v>
      </c>
      <c r="B39" s="78" t="s">
        <v>134</v>
      </c>
      <c r="C39" s="78" t="s">
        <v>135</v>
      </c>
      <c r="D39" s="78" t="s">
        <v>136</v>
      </c>
      <c r="E39" s="78"/>
      <c r="F39" s="78"/>
      <c r="G39" s="78"/>
      <c r="H39" s="78"/>
      <c r="I39" s="78"/>
      <c r="J39" s="78"/>
    </row>
    <row r="40" spans="1:3" ht="12.75">
      <c r="A40" s="9" t="s">
        <v>314</v>
      </c>
      <c r="B40" s="79">
        <v>2578001.2</v>
      </c>
      <c r="C40" s="79">
        <v>2305644.61</v>
      </c>
    </row>
    <row r="41" spans="1:2" ht="12.75">
      <c r="A41" s="9" t="s">
        <v>315</v>
      </c>
      <c r="B41" s="79">
        <v>778657.3</v>
      </c>
    </row>
    <row r="42" spans="1:4" ht="12.75">
      <c r="A42" s="9" t="s">
        <v>316</v>
      </c>
      <c r="B42" s="79">
        <v>3972153.73</v>
      </c>
      <c r="C42" s="79">
        <v>3697550.69</v>
      </c>
      <c r="D42" s="79">
        <v>3313279.91</v>
      </c>
    </row>
    <row r="43" spans="1:3" ht="12.75">
      <c r="A43" s="9" t="s">
        <v>317</v>
      </c>
      <c r="C43" s="79">
        <v>2792753.4</v>
      </c>
    </row>
    <row r="44" spans="1:4" ht="12.75">
      <c r="A44" s="9" t="s">
        <v>318</v>
      </c>
      <c r="D44" s="79">
        <v>2700000</v>
      </c>
    </row>
    <row r="45" spans="1:4" ht="12.75">
      <c r="A45" s="9" t="s">
        <v>319</v>
      </c>
      <c r="B45" s="79">
        <v>14095440</v>
      </c>
      <c r="C45" s="79">
        <v>12059296</v>
      </c>
      <c r="D45" s="79">
        <v>10023152</v>
      </c>
    </row>
    <row r="46" spans="1:4" ht="12.75">
      <c r="A46" s="77" t="s">
        <v>176</v>
      </c>
      <c r="B46" s="80">
        <v>21424252.23</v>
      </c>
      <c r="C46" s="80">
        <v>20855244.7</v>
      </c>
      <c r="D46" s="80">
        <v>16036431.91</v>
      </c>
    </row>
  </sheetData>
  <sheetProtection selectLockedCells="1" selectUnlockedCells="1"/>
  <mergeCells count="3">
    <mergeCell ref="A3:K3"/>
    <mergeCell ref="A20:K20"/>
    <mergeCell ref="A37:K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30" sqref="A30"/>
    </sheetView>
  </sheetViews>
  <sheetFormatPr defaultColWidth="9.140625" defaultRowHeight="12.75"/>
  <cols>
    <col min="1" max="1" width="53.00390625" style="0" customWidth="1"/>
    <col min="2" max="2" width="14.28125" style="0" customWidth="1"/>
    <col min="3" max="3" width="15.8515625" style="0" customWidth="1"/>
  </cols>
  <sheetData>
    <row r="3" spans="1:11" ht="15.75">
      <c r="A3" s="76" t="s">
        <v>320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 t="s">
        <v>321</v>
      </c>
      <c r="B5" s="78" t="s">
        <v>322</v>
      </c>
      <c r="C5" s="78" t="s">
        <v>323</v>
      </c>
      <c r="D5" s="78"/>
      <c r="E5" s="78"/>
      <c r="F5" s="78"/>
      <c r="G5" s="78"/>
      <c r="H5" s="78"/>
      <c r="I5" s="78"/>
      <c r="J5" s="78"/>
    </row>
    <row r="6" spans="1:3" ht="12.75">
      <c r="A6" s="9" t="s">
        <v>324</v>
      </c>
      <c r="B6" s="79">
        <v>181212279.37</v>
      </c>
      <c r="C6" s="79">
        <v>181730319.37</v>
      </c>
    </row>
    <row r="7" spans="1:3" ht="12.75">
      <c r="A7" s="9" t="s">
        <v>325</v>
      </c>
      <c r="B7" s="79">
        <v>163364090.15</v>
      </c>
      <c r="C7" s="79">
        <v>169340454.27</v>
      </c>
    </row>
    <row r="8" spans="1:3" ht="12.75">
      <c r="A8" s="9" t="s">
        <v>326</v>
      </c>
      <c r="B8" s="79">
        <v>-46979577.1</v>
      </c>
      <c r="C8" s="79">
        <v>-46979577.1</v>
      </c>
    </row>
    <row r="9" spans="1:3" ht="12.75">
      <c r="A9" s="9" t="s">
        <v>327</v>
      </c>
      <c r="B9" s="79">
        <v>956021.4</v>
      </c>
      <c r="C9" s="79">
        <v>978150.94</v>
      </c>
    </row>
    <row r="10" spans="1:3" ht="12.75">
      <c r="A10" s="77" t="s">
        <v>176</v>
      </c>
      <c r="B10" s="80">
        <v>298552813.81999993</v>
      </c>
      <c r="C10" s="80">
        <v>305069347.47999996</v>
      </c>
    </row>
    <row r="13" spans="1:11" ht="15.75">
      <c r="A13" s="76" t="s">
        <v>328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5" spans="1:10" ht="12.75">
      <c r="A15" s="77" t="s">
        <v>321</v>
      </c>
      <c r="B15" s="78" t="s">
        <v>322</v>
      </c>
      <c r="C15" s="78" t="s">
        <v>323</v>
      </c>
      <c r="D15" s="78"/>
      <c r="E15" s="78"/>
      <c r="F15" s="78"/>
      <c r="G15" s="78"/>
      <c r="H15" s="78"/>
      <c r="I15" s="78"/>
      <c r="J15" s="78"/>
    </row>
    <row r="16" spans="1:3" ht="12.75">
      <c r="A16" s="9" t="s">
        <v>329</v>
      </c>
      <c r="B16" s="79">
        <v>921411.4</v>
      </c>
      <c r="C16" s="79">
        <v>943462.94</v>
      </c>
    </row>
    <row r="17" spans="1:3" ht="12.75">
      <c r="A17" s="9" t="s">
        <v>330</v>
      </c>
      <c r="B17" s="79">
        <v>34610</v>
      </c>
      <c r="C17" s="79">
        <v>34688</v>
      </c>
    </row>
    <row r="18" spans="1:3" ht="12.75">
      <c r="A18" s="77" t="s">
        <v>176</v>
      </c>
      <c r="B18" s="80">
        <v>956021.4</v>
      </c>
      <c r="C18" s="80">
        <v>978150.94</v>
      </c>
    </row>
    <row r="21" spans="1:11" ht="15.75">
      <c r="A21" s="76" t="s">
        <v>331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3" spans="1:10" ht="12.75">
      <c r="A23" s="77" t="s">
        <v>313</v>
      </c>
      <c r="B23" s="78" t="s">
        <v>322</v>
      </c>
      <c r="C23" s="78" t="s">
        <v>323</v>
      </c>
      <c r="D23" s="78"/>
      <c r="E23" s="78"/>
      <c r="F23" s="78"/>
      <c r="G23" s="78"/>
      <c r="H23" s="78"/>
      <c r="I23" s="78"/>
      <c r="J23" s="78"/>
    </row>
    <row r="24" spans="1:3" ht="12.75">
      <c r="A24" s="9" t="s">
        <v>332</v>
      </c>
      <c r="B24" s="79">
        <v>3710979.71</v>
      </c>
      <c r="C24" s="79">
        <v>4004764.86</v>
      </c>
    </row>
    <row r="25" spans="1:2" ht="12.75">
      <c r="A25" s="9" t="s">
        <v>333</v>
      </c>
      <c r="B25" s="79">
        <v>8420.34</v>
      </c>
    </row>
    <row r="26" spans="1:3" ht="12.75">
      <c r="A26" s="9" t="s">
        <v>334</v>
      </c>
      <c r="B26" s="79">
        <v>386121.28</v>
      </c>
      <c r="C26" s="79">
        <v>30564.28</v>
      </c>
    </row>
    <row r="27" spans="1:3" ht="12.75">
      <c r="A27" s="9" t="s">
        <v>335</v>
      </c>
      <c r="B27" s="79">
        <v>234109.32</v>
      </c>
      <c r="C27" s="79">
        <v>103789.86</v>
      </c>
    </row>
    <row r="28" spans="1:3" ht="12.75">
      <c r="A28" s="9" t="s">
        <v>336</v>
      </c>
      <c r="B28" s="79">
        <v>529938.4</v>
      </c>
      <c r="C28" s="79">
        <v>241819.94</v>
      </c>
    </row>
    <row r="29" spans="1:3" ht="12.75">
      <c r="A29" s="77" t="s">
        <v>176</v>
      </c>
      <c r="B29" s="80">
        <v>4869569.05</v>
      </c>
      <c r="C29" s="80">
        <v>4380938.94</v>
      </c>
    </row>
  </sheetData>
  <sheetProtection selectLockedCells="1" selectUnlockedCells="1"/>
  <mergeCells count="3">
    <mergeCell ref="A3:K3"/>
    <mergeCell ref="A13:K13"/>
    <mergeCell ref="A21:K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A1">
      <selection activeCell="A40" sqref="A40"/>
    </sheetView>
  </sheetViews>
  <sheetFormatPr defaultColWidth="9.140625" defaultRowHeight="12.75"/>
  <cols>
    <col min="1" max="1" width="8.28125" style="0" customWidth="1"/>
    <col min="2" max="2" width="29.00390625" style="0" customWidth="1"/>
    <col min="3" max="3" width="12.7109375" style="0" customWidth="1"/>
    <col min="4" max="4" width="19.28125" style="0" customWidth="1"/>
    <col min="5" max="5" width="21.57421875" style="0" customWidth="1"/>
  </cols>
  <sheetData>
    <row r="3" spans="1:11" ht="15.75">
      <c r="A3" s="76" t="s">
        <v>337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/>
      <c r="B5" s="78" t="s">
        <v>338</v>
      </c>
      <c r="C5" s="78" t="s">
        <v>339</v>
      </c>
      <c r="D5" s="78" t="s">
        <v>340</v>
      </c>
      <c r="E5" s="78" t="s">
        <v>341</v>
      </c>
      <c r="F5" s="78"/>
      <c r="G5" s="78"/>
      <c r="H5" s="78"/>
      <c r="I5" s="78"/>
      <c r="J5" s="78"/>
    </row>
    <row r="6" spans="2:5" ht="12.75">
      <c r="B6" s="9" t="s">
        <v>342</v>
      </c>
      <c r="C6" s="79">
        <v>12254080.06</v>
      </c>
      <c r="D6" s="79">
        <v>12415801.33</v>
      </c>
      <c r="E6" s="79">
        <v>-161721.27</v>
      </c>
    </row>
    <row r="7" spans="2:5" ht="12.75">
      <c r="B7" s="9" t="s">
        <v>343</v>
      </c>
      <c r="C7" s="79">
        <v>532454.08</v>
      </c>
      <c r="D7" s="79">
        <v>542025.97</v>
      </c>
      <c r="E7" s="79">
        <v>-9571.890000000014</v>
      </c>
    </row>
    <row r="8" spans="2:5" ht="12.75">
      <c r="B8" s="77" t="s">
        <v>107</v>
      </c>
      <c r="C8" s="80">
        <v>12786534.14</v>
      </c>
      <c r="D8" s="80">
        <v>12957827.3</v>
      </c>
      <c r="E8" s="80">
        <v>-171293.16</v>
      </c>
    </row>
    <row r="11" spans="1:11" ht="15.75">
      <c r="A11" s="76" t="s">
        <v>344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3" spans="1:10" ht="12.75">
      <c r="A13" s="77" t="s">
        <v>345</v>
      </c>
      <c r="B13" s="78" t="s">
        <v>338</v>
      </c>
      <c r="C13" s="78" t="s">
        <v>339</v>
      </c>
      <c r="D13" s="78" t="s">
        <v>340</v>
      </c>
      <c r="E13" s="78" t="s">
        <v>341</v>
      </c>
      <c r="F13" s="78"/>
      <c r="G13" s="78"/>
      <c r="H13" s="78"/>
      <c r="I13" s="78"/>
      <c r="J13" s="78"/>
    </row>
    <row r="14" spans="1:5" ht="12.75">
      <c r="A14" s="9" t="s">
        <v>346</v>
      </c>
      <c r="B14" s="9" t="s">
        <v>347</v>
      </c>
      <c r="C14" s="79">
        <v>65000</v>
      </c>
      <c r="D14" s="79">
        <v>65768</v>
      </c>
      <c r="E14" s="79">
        <v>-768</v>
      </c>
    </row>
    <row r="15" spans="1:5" ht="12.75">
      <c r="A15" s="9" t="s">
        <v>348</v>
      </c>
      <c r="B15" s="9" t="s">
        <v>349</v>
      </c>
      <c r="C15" s="79">
        <v>549065</v>
      </c>
      <c r="D15" s="79">
        <v>547297</v>
      </c>
      <c r="E15" s="79">
        <v>1768</v>
      </c>
    </row>
    <row r="16" spans="1:4" ht="12.75">
      <c r="A16" s="9" t="s">
        <v>350</v>
      </c>
      <c r="B16" s="9" t="s">
        <v>351</v>
      </c>
      <c r="C16" s="79">
        <v>405000</v>
      </c>
      <c r="D16" s="79">
        <v>405000</v>
      </c>
    </row>
    <row r="17" spans="1:4" ht="12.75">
      <c r="A17" s="9" t="s">
        <v>352</v>
      </c>
      <c r="B17" s="9" t="s">
        <v>353</v>
      </c>
      <c r="C17" s="79">
        <v>733019.93</v>
      </c>
      <c r="D17" s="79">
        <v>733019.93</v>
      </c>
    </row>
    <row r="18" spans="1:4" ht="12.75">
      <c r="A18" s="9" t="s">
        <v>354</v>
      </c>
      <c r="B18" s="9" t="s">
        <v>355</v>
      </c>
      <c r="C18" s="79">
        <v>72182.22</v>
      </c>
      <c r="D18" s="79">
        <v>72182.22</v>
      </c>
    </row>
    <row r="19" spans="1:5" ht="12.75">
      <c r="A19" s="9" t="s">
        <v>356</v>
      </c>
      <c r="B19" s="9" t="s">
        <v>357</v>
      </c>
      <c r="C19" s="79">
        <v>1319560.74</v>
      </c>
      <c r="D19" s="79">
        <v>1227098.59</v>
      </c>
      <c r="E19" s="79">
        <v>92462.1499999999</v>
      </c>
    </row>
    <row r="20" spans="1:5" ht="12.75">
      <c r="A20" s="9" t="s">
        <v>358</v>
      </c>
      <c r="B20" s="9" t="s">
        <v>359</v>
      </c>
      <c r="C20" s="79">
        <v>6219935.17</v>
      </c>
      <c r="D20" s="79">
        <v>6475118.59</v>
      </c>
      <c r="E20" s="79">
        <v>-255183.42</v>
      </c>
    </row>
    <row r="21" spans="1:4" ht="12.75">
      <c r="A21" s="9" t="s">
        <v>360</v>
      </c>
      <c r="B21" s="9" t="s">
        <v>361</v>
      </c>
      <c r="C21" s="79">
        <v>1849243</v>
      </c>
      <c r="D21" s="79">
        <v>1849243</v>
      </c>
    </row>
    <row r="22" spans="1:4" ht="12.75">
      <c r="A22" s="9" t="s">
        <v>362</v>
      </c>
      <c r="B22" s="9" t="s">
        <v>363</v>
      </c>
      <c r="C22" s="79">
        <v>1041074</v>
      </c>
      <c r="D22" s="79">
        <v>1041074</v>
      </c>
    </row>
    <row r="23" spans="2:5" ht="12.75">
      <c r="B23" s="77" t="s">
        <v>364</v>
      </c>
      <c r="C23" s="80">
        <v>12254080.06</v>
      </c>
      <c r="D23" s="80">
        <v>12415801.33</v>
      </c>
      <c r="E23" s="80">
        <v>-161721.27</v>
      </c>
    </row>
    <row r="26" spans="1:11" ht="15.75">
      <c r="A26" s="76" t="s">
        <v>365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8" spans="1:10" ht="12.75">
      <c r="A28" s="77" t="s">
        <v>345</v>
      </c>
      <c r="B28" s="78" t="s">
        <v>338</v>
      </c>
      <c r="C28" s="78" t="s">
        <v>339</v>
      </c>
      <c r="D28" s="78" t="s">
        <v>340</v>
      </c>
      <c r="E28" s="78" t="s">
        <v>341</v>
      </c>
      <c r="F28" s="78"/>
      <c r="G28" s="78"/>
      <c r="H28" s="78"/>
      <c r="I28" s="78"/>
      <c r="J28" s="78"/>
    </row>
    <row r="29" spans="1:5" ht="12.75">
      <c r="A29" s="9" t="s">
        <v>366</v>
      </c>
      <c r="B29" s="9" t="s">
        <v>367</v>
      </c>
      <c r="C29" s="79">
        <v>57797.46</v>
      </c>
      <c r="D29" s="79">
        <v>52358.56</v>
      </c>
      <c r="E29" s="79">
        <v>5438.9</v>
      </c>
    </row>
    <row r="30" spans="1:5" ht="12.75">
      <c r="A30" s="9" t="s">
        <v>368</v>
      </c>
      <c r="B30" s="9" t="s">
        <v>369</v>
      </c>
      <c r="C30" s="79">
        <v>474656.62</v>
      </c>
      <c r="D30" s="79">
        <v>489667.41</v>
      </c>
      <c r="E30" s="79">
        <v>-15010.79</v>
      </c>
    </row>
    <row r="31" spans="2:5" ht="12.75">
      <c r="B31" s="77" t="s">
        <v>370</v>
      </c>
      <c r="C31" s="80">
        <v>532454.08</v>
      </c>
      <c r="D31" s="80">
        <v>542025.97</v>
      </c>
      <c r="E31" s="80">
        <v>-9571.890000000014</v>
      </c>
    </row>
    <row r="34" spans="1:11" ht="15.75">
      <c r="A34" s="76" t="s">
        <v>371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6" spans="1:10" ht="12.75">
      <c r="A36" s="77" t="s">
        <v>372</v>
      </c>
      <c r="B36" s="78" t="s">
        <v>373</v>
      </c>
      <c r="C36" s="78" t="s">
        <v>142</v>
      </c>
      <c r="D36" s="78" t="s">
        <v>374</v>
      </c>
      <c r="E36" s="78" t="s">
        <v>375</v>
      </c>
      <c r="F36" s="78"/>
      <c r="G36" s="78"/>
      <c r="H36" s="78"/>
      <c r="I36" s="78"/>
      <c r="J36" s="78"/>
    </row>
    <row r="37" spans="1:5" ht="12.75">
      <c r="A37" s="9" t="s">
        <v>376</v>
      </c>
      <c r="B37" s="9" t="s">
        <v>377</v>
      </c>
      <c r="C37" s="79">
        <v>46368</v>
      </c>
      <c r="D37" s="79">
        <v>46400</v>
      </c>
      <c r="E37" s="79">
        <v>46400</v>
      </c>
    </row>
    <row r="38" spans="1:5" ht="12.75">
      <c r="A38" s="9" t="s">
        <v>378</v>
      </c>
      <c r="B38" s="9" t="s">
        <v>379</v>
      </c>
      <c r="C38" s="79">
        <v>485000</v>
      </c>
      <c r="E38" s="79">
        <v>485000</v>
      </c>
    </row>
    <row r="39" spans="1:5" ht="12.75">
      <c r="A39" s="9" t="s">
        <v>380</v>
      </c>
      <c r="B39" s="9" t="s">
        <v>381</v>
      </c>
      <c r="C39" s="79">
        <v>365000</v>
      </c>
      <c r="D39" s="79">
        <v>150000</v>
      </c>
      <c r="E39" s="79">
        <v>365000</v>
      </c>
    </row>
  </sheetData>
  <sheetProtection selectLockedCells="1" selectUnlockedCells="1"/>
  <mergeCells count="4">
    <mergeCell ref="A3:K3"/>
    <mergeCell ref="A11:K11"/>
    <mergeCell ref="A26:K26"/>
    <mergeCell ref="A34:K34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">
      <selection activeCell="E33" sqref="E33"/>
    </sheetView>
  </sheetViews>
  <sheetFormatPr defaultColWidth="9.140625" defaultRowHeight="12.75"/>
  <cols>
    <col min="1" max="1" width="34.140625" style="0" customWidth="1"/>
    <col min="2" max="2" width="14.140625" style="0" customWidth="1"/>
    <col min="6" max="6" width="13.00390625" style="0" customWidth="1"/>
  </cols>
  <sheetData>
    <row r="3" spans="1:11" ht="15.75">
      <c r="A3" s="76" t="s">
        <v>382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0" ht="12.75">
      <c r="A5" s="77" t="s">
        <v>383</v>
      </c>
      <c r="B5" s="78" t="s">
        <v>43</v>
      </c>
      <c r="C5" s="78"/>
      <c r="D5" s="78"/>
      <c r="E5" s="78"/>
      <c r="F5" s="78"/>
      <c r="G5" s="78"/>
      <c r="H5" s="78"/>
      <c r="I5" s="78"/>
      <c r="J5" s="78"/>
    </row>
    <row r="6" spans="1:2" ht="12.75">
      <c r="A6" s="9" t="s">
        <v>384</v>
      </c>
      <c r="B6" s="79">
        <v>962999.34</v>
      </c>
    </row>
    <row r="7" spans="1:2" ht="12.75">
      <c r="A7" s="9" t="s">
        <v>385</v>
      </c>
      <c r="B7" s="79">
        <v>789643</v>
      </c>
    </row>
    <row r="8" ht="12.75">
      <c r="A8" s="9" t="s">
        <v>386</v>
      </c>
    </row>
    <row r="9" spans="1:2" ht="12.75">
      <c r="A9" s="9" t="s">
        <v>387</v>
      </c>
      <c r="B9" s="79">
        <v>51225913.14</v>
      </c>
    </row>
    <row r="10" spans="1:2" ht="12.75">
      <c r="A10" s="9" t="s">
        <v>388</v>
      </c>
      <c r="B10" s="79">
        <v>1.8799066350816054</v>
      </c>
    </row>
    <row r="13" spans="1:11" ht="15.75">
      <c r="A13" s="76" t="s">
        <v>389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5" spans="1:10" ht="12.75">
      <c r="A15" s="77" t="s">
        <v>383</v>
      </c>
      <c r="B15" s="78" t="s">
        <v>43</v>
      </c>
      <c r="C15" s="78"/>
      <c r="D15" s="78"/>
      <c r="E15" s="78"/>
      <c r="F15" s="78"/>
      <c r="G15" s="78"/>
      <c r="H15" s="78"/>
      <c r="I15" s="78"/>
      <c r="J15" s="78"/>
    </row>
    <row r="16" spans="1:2" ht="12.75">
      <c r="A16" s="9" t="s">
        <v>390</v>
      </c>
      <c r="B16" s="79">
        <v>1296351.71</v>
      </c>
    </row>
    <row r="17" spans="1:2" ht="12.75">
      <c r="A17" s="9" t="s">
        <v>391</v>
      </c>
      <c r="B17" s="79">
        <v>28940999.91</v>
      </c>
    </row>
    <row r="18" ht="12.75">
      <c r="A18" s="9" t="s">
        <v>392</v>
      </c>
    </row>
    <row r="19" spans="1:2" ht="12.75">
      <c r="A19" s="9" t="s">
        <v>387</v>
      </c>
      <c r="B19" s="79">
        <v>51225913.14</v>
      </c>
    </row>
    <row r="20" spans="1:2" ht="12.75">
      <c r="A20" s="9" t="s">
        <v>393</v>
      </c>
      <c r="B20" s="79">
        <v>2.530656127997331</v>
      </c>
    </row>
    <row r="23" spans="1:11" ht="15.75">
      <c r="A23" s="76" t="s">
        <v>394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5" spans="1:10" ht="12.75">
      <c r="A25" s="77" t="s">
        <v>383</v>
      </c>
      <c r="B25" s="78" t="s">
        <v>43</v>
      </c>
      <c r="C25" s="78"/>
      <c r="D25" s="78"/>
      <c r="E25" s="78"/>
      <c r="F25" s="78"/>
      <c r="G25" s="78"/>
      <c r="H25" s="78"/>
      <c r="I25" s="78"/>
      <c r="J25" s="78"/>
    </row>
    <row r="26" spans="1:2" ht="14.25">
      <c r="A26" s="9" t="s">
        <v>395</v>
      </c>
      <c r="B26" s="81">
        <v>30639000</v>
      </c>
    </row>
    <row r="27" spans="1:2" ht="12.75">
      <c r="A27" s="9" t="s">
        <v>396</v>
      </c>
      <c r="B27" s="79">
        <v>430857291.98</v>
      </c>
    </row>
    <row r="28" spans="1:2" ht="12.75">
      <c r="A28" s="9" t="s">
        <v>397</v>
      </c>
      <c r="B28">
        <v>7.11</v>
      </c>
    </row>
  </sheetData>
  <sheetProtection selectLockedCells="1" selectUnlockedCells="1"/>
  <mergeCells count="3">
    <mergeCell ref="A3:K3"/>
    <mergeCell ref="A13:K13"/>
    <mergeCell ref="A23:K23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/>
  <cp:lastPrinted>2016-04-20T13:36:58Z</cp:lastPrinted>
  <dcterms:created xsi:type="dcterms:W3CDTF">2016-03-30T07:56:22Z</dcterms:created>
  <dcterms:modified xsi:type="dcterms:W3CDTF">2016-04-20T13:41:01Z</dcterms:modified>
  <cp:category/>
  <cp:version/>
  <cp:contentType/>
  <cp:contentStatus/>
  <cp:revision>10</cp:revision>
</cp:coreProperties>
</file>