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4" activeTab="1"/>
  </bookViews>
  <sheets>
    <sheet name="2014" sheetId="1" r:id="rId1"/>
    <sheet name="zkrác." sheetId="2" r:id="rId2"/>
    <sheet name="hospodaření" sheetId="3" r:id="rId3"/>
  </sheets>
  <definedNames/>
  <calcPr fullCalcOnLoad="1"/>
</workbook>
</file>

<file path=xl/sharedStrings.xml><?xml version="1.0" encoding="utf-8"?>
<sst xmlns="http://schemas.openxmlformats.org/spreadsheetml/2006/main" count="402" uniqueCount="352">
  <si>
    <t>MĚSTO PROSEČ</t>
  </si>
  <si>
    <t xml:space="preserve">        PLNĚNÍ ROZPOČTU V ROCE 2014</t>
  </si>
  <si>
    <t xml:space="preserve">  ROZPOČET (v tis. Kč)</t>
  </si>
  <si>
    <t>SKUTEČNOST K 31.12.2014 (v Kč)</t>
  </si>
  <si>
    <t>PŘÍJMY</t>
  </si>
  <si>
    <t>VÝDAJE</t>
  </si>
  <si>
    <t xml:space="preserve">        PŘ.</t>
  </si>
  <si>
    <t xml:space="preserve">      VÝD.</t>
  </si>
  <si>
    <t xml:space="preserve">DANĚ A POPLATKY   </t>
  </si>
  <si>
    <t>daň z příjmu ze záv. čin.</t>
  </si>
  <si>
    <t>daň z příjmu FO sam. výd. čin.</t>
  </si>
  <si>
    <t>daň z příjmu FO z kapit. výnosů</t>
  </si>
  <si>
    <t>daň z příjmu právnic. osob</t>
  </si>
  <si>
    <t>daň z příjmu právnic. osob za obec</t>
  </si>
  <si>
    <t>daň z výnosu DPH</t>
  </si>
  <si>
    <t>popl.za odnětí zemědělské, lesní půdy</t>
  </si>
  <si>
    <t>poplatek za komunální odpad</t>
  </si>
  <si>
    <t xml:space="preserve">poplatek ze psů </t>
  </si>
  <si>
    <t>popl. za užív. veř. prostr.</t>
  </si>
  <si>
    <t>popl.ze vstupného</t>
  </si>
  <si>
    <t>poplatek z ubytovací kapacity</t>
  </si>
  <si>
    <t>odvod výtěž. z provoz. loterií</t>
  </si>
  <si>
    <t>část odvodu z loterií</t>
  </si>
  <si>
    <t>správní poplatky</t>
  </si>
  <si>
    <t>daň z nemovitostí</t>
  </si>
  <si>
    <t>DANĚ A POPLATKY CELKEM</t>
  </si>
  <si>
    <t>SPLÁTKY PŮJČEK</t>
  </si>
  <si>
    <t>splátky půjček ze soc. fondu, od obyv.</t>
  </si>
  <si>
    <t>splátka půjčky od SOTM</t>
  </si>
  <si>
    <t>splátka půjčky od ČCE na evang. hřbitov</t>
  </si>
  <si>
    <t xml:space="preserve">SPLÁTKY PŮJČEK CELKEM          </t>
  </si>
  <si>
    <t xml:space="preserve"> </t>
  </si>
  <si>
    <t>DOTACE</t>
  </si>
  <si>
    <t>neinv.dot.na volby do zastupitelstva</t>
  </si>
  <si>
    <t xml:space="preserve">neinv. dot. na volby do Evropského parlamentu </t>
  </si>
  <si>
    <t>neinv. dotace ze SR souhrnný dot. vztah</t>
  </si>
  <si>
    <t>neinv.dot. z ÚP na VPP</t>
  </si>
  <si>
    <t>neinv. dot. z ÚP na mzdy – OPLZZ (EU)</t>
  </si>
  <si>
    <t>neinv.dot. z KÚ-MPSV na peč. službu</t>
  </si>
  <si>
    <t>dotace na PSL od obce Bor</t>
  </si>
  <si>
    <t>dotace od obce Bor na činnost SDH</t>
  </si>
  <si>
    <t>inv. dot. na zateplení ZŠ ze SFŽP</t>
  </si>
  <si>
    <t>inv. dot. na zateplení MŠ ze SFŽP</t>
  </si>
  <si>
    <t>neinv. dotace ze SZIF na revitalizaci čekáren</t>
  </si>
  <si>
    <t>dot.na analýzu rizik ohrož.prameniště N.H.</t>
  </si>
  <si>
    <t>neinv.dot.ze SFŽP na regeneraci zeleně</t>
  </si>
  <si>
    <t>neinv.dot.z KÚ – Proseč Terézy Novákové</t>
  </si>
  <si>
    <t>neinv.dot.z KÚ – dokumentace sbírk.př.v muzeu</t>
  </si>
  <si>
    <t>neinv.dot.z KÚ – oprava kříže v ul. Borská</t>
  </si>
  <si>
    <t>neinv.dot. z KÚ – Den řemesel</t>
  </si>
  <si>
    <t>neinv.dot. z KÚ -  na výdaje SDH</t>
  </si>
  <si>
    <t>neinv.dot. z KÚ – oprava památníku na Pasekách</t>
  </si>
  <si>
    <t>nenv. dot. z KÚ pro ZŠ – Podpora integrace cizinců</t>
  </si>
  <si>
    <t>DOTACE CELKEM</t>
  </si>
  <si>
    <t xml:space="preserve">ZEMĚDĚLSTVÍ A LESNÍ HOSP. </t>
  </si>
  <si>
    <t>z pronájmu pozemků</t>
  </si>
  <si>
    <t>krmení pro psy</t>
  </si>
  <si>
    <t>příjem za dřevo, ost. příjem</t>
  </si>
  <si>
    <t>zalesnění,práce v lese,správa lesa</t>
  </si>
  <si>
    <t>ZEMĚDĚL. A LESNÍ HOSP. CELKEM</t>
  </si>
  <si>
    <t>ÚHRADA Z VYDOBÝV. PROSTORU</t>
  </si>
  <si>
    <t>ZA SBĚR DRUHOTNÝCH SUROVIN</t>
  </si>
  <si>
    <t>OST.SPRÁVA V PRŮM.STAV. - pokuty ze st.úř.</t>
  </si>
  <si>
    <t>VNITŘNÍ OBCH.,SL.,TURISMUS</t>
  </si>
  <si>
    <t>přísp. na činnost SOTM</t>
  </si>
  <si>
    <t>přísp. na Mikroregion Litomyšlsko</t>
  </si>
  <si>
    <t xml:space="preserve">přísp. SOTM na činnost IC </t>
  </si>
  <si>
    <t>přísp. SOTM na obnovu nevyuž.plochy......</t>
  </si>
  <si>
    <t>půjčka SOTM – na obnovu nevyuž.plochy....</t>
  </si>
  <si>
    <t>propagace města</t>
  </si>
  <si>
    <t>ost. příjmy a výdaje</t>
  </si>
  <si>
    <t>DOPRAVA</t>
  </si>
  <si>
    <t>údržba a opravy míst. komunikací</t>
  </si>
  <si>
    <t>komunikace u hřbitova</t>
  </si>
  <si>
    <t>opravy chodníků,  parkoviště</t>
  </si>
  <si>
    <t>výstavba nových chodníků</t>
  </si>
  <si>
    <t>parkoviště u Santé, nájem parkoviště</t>
  </si>
  <si>
    <t>úklid čekáren, opravy, ost. příjem</t>
  </si>
  <si>
    <t>revitalizace autobusových čekáren Proseč</t>
  </si>
  <si>
    <t>dopravní značky, pasport dopr. značení</t>
  </si>
  <si>
    <t>DOPRAVA CELKEM</t>
  </si>
  <si>
    <t>VODNÍ HOSPODÁŘSTVÍ</t>
  </si>
  <si>
    <t>peněžitý vklad do VAK</t>
  </si>
  <si>
    <t>příjmy – stočné</t>
  </si>
  <si>
    <t>kanalizace-ost.př.,všeob.výdaje,provoz ČOV</t>
  </si>
  <si>
    <t>rozšíření kanalizace v Podměstí, Záboří</t>
  </si>
  <si>
    <t>kanalizace Bor – provoz</t>
  </si>
  <si>
    <t xml:space="preserve">kanalizace V. etapa </t>
  </si>
  <si>
    <t>rybníky – příjmy, ost. výdaje</t>
  </si>
  <si>
    <t>VODNÍ HOSPODÁŘSTVÍ CELKEM</t>
  </si>
  <si>
    <t>MATEŘSKÁ ŠKOLA</t>
  </si>
  <si>
    <t xml:space="preserve">přísp. MŠ na provoz </t>
  </si>
  <si>
    <t>rek. umyváren a kuchyně v MŠ v čp. 220</t>
  </si>
  <si>
    <t>zateplení MŠ – čp. 220</t>
  </si>
  <si>
    <t>zateplení MŠ – čp. 70</t>
  </si>
  <si>
    <t>MATEŘSKÁ ŠKOLA CELKEM</t>
  </si>
  <si>
    <t>ZÁKLADNÍ ŠKOLA</t>
  </si>
  <si>
    <t>opravy budovy ZŠ</t>
  </si>
  <si>
    <t>převod dotace z KÚ na podporu integrace cizinců</t>
  </si>
  <si>
    <t>příspěvek ZŠ na provoz, dot. Z KÚ</t>
  </si>
  <si>
    <t>přístavba ZŠ</t>
  </si>
  <si>
    <t>zateplení ZŠ</t>
  </si>
  <si>
    <t>ZÁKLADNÍ ŠKOLA CELKEM</t>
  </si>
  <si>
    <t>KULTURA</t>
  </si>
  <si>
    <t>tržba v kině, ost. příjmy</t>
  </si>
  <si>
    <t>provoz v kině</t>
  </si>
  <si>
    <t>tržba v obecní knihovně</t>
  </si>
  <si>
    <t>provoz v obecní knihovně</t>
  </si>
  <si>
    <t>dokumentace sbírk.předmětů v muzeu (dot)</t>
  </si>
  <si>
    <t>nákup a prodej knih, ost. příjmy</t>
  </si>
  <si>
    <t>kronika, dokumentace,ost.záležitosti kultury</t>
  </si>
  <si>
    <t>Proseč Terézy Novákové (dot. z KÚ)</t>
  </si>
  <si>
    <t>Den řemesel (dot. z KÚ)</t>
  </si>
  <si>
    <t>oprava střechy v Rycht.sadech</t>
  </si>
  <si>
    <t>kulturně společen.akce města,ost.příjmy</t>
  </si>
  <si>
    <t>provoz v muzeu ost., opr. budovy</t>
  </si>
  <si>
    <t>památníky – výdaje, ost. příjmy</t>
  </si>
  <si>
    <t>příspěvky církvím na kulturní akce</t>
  </si>
  <si>
    <t>městský rozhlas</t>
  </si>
  <si>
    <t>rek.měst.rozhlasu–Podměstská,Záboří,V Plůtku</t>
  </si>
  <si>
    <t>Zpravodaj, tržba za inzeráty ve Zpravodaji</t>
  </si>
  <si>
    <t>Zpravodaj - výdaje</t>
  </si>
  <si>
    <t>Sokolovna – příjmy a výdaje</t>
  </si>
  <si>
    <t>ost.výdaje v kultuře (SPOZ)</t>
  </si>
  <si>
    <t>KULTURA CELKEM</t>
  </si>
  <si>
    <t>TĚLOVÝCHOVA A ZÁJM. ČINNOST</t>
  </si>
  <si>
    <t>hřiště u ZŠ – osvětlení</t>
  </si>
  <si>
    <t>opravy na fotbal. hřišti, ost. výdaje</t>
  </si>
  <si>
    <t>opravy sportovišť,dět.hřišť,příjem ze sport.hřiště</t>
  </si>
  <si>
    <t>rekonstrukce dět. hřiště v Podměstí a Záboří</t>
  </si>
  <si>
    <t>cyklo Maštale 2014</t>
  </si>
  <si>
    <t>příspěvky sport. a zájm. organizace</t>
  </si>
  <si>
    <t>ost. zájmová činnost</t>
  </si>
  <si>
    <t>TĚLOV. A ZÁJM. ČINNOST CELKEM</t>
  </si>
  <si>
    <t>BYDLENÍ A KOMUNÁLNÍ SLUŽBY</t>
  </si>
  <si>
    <t>nájmy z bytů čp.252,240,ČR 133,Miř.65</t>
  </si>
  <si>
    <t>vyúčt. služeb z min. období</t>
  </si>
  <si>
    <t>provoz v bytových domech</t>
  </si>
  <si>
    <t>ost. příjmy a výdaje – byty</t>
  </si>
  <si>
    <t>úroky z úvěru - 4 bj. nad hasič.zbroj</t>
  </si>
  <si>
    <t>nájmy z bytů v DPS</t>
  </si>
  <si>
    <t>výdaje byty v DPS – vyúčtování služeb</t>
  </si>
  <si>
    <t>nájmy v bytovce ZŠ</t>
  </si>
  <si>
    <t>provoz v bytovce ZŠ, vyúčt. služeb, ost.př.</t>
  </si>
  <si>
    <t>zateplení bytovky ZŠ</t>
  </si>
  <si>
    <t>nájmy 10 b. j.+ k.cena</t>
  </si>
  <si>
    <t>úrok z úvěru 10b.j., ost. příjmy,výdaje</t>
  </si>
  <si>
    <t>nájmy 59 bj.</t>
  </si>
  <si>
    <t>úroky z hypotečního úvěru - 59 bj.</t>
  </si>
  <si>
    <t>ost.př.,výdaje 59 b.j.-pojištění,el.en.,služby</t>
  </si>
  <si>
    <t>Bytové hospodářství</t>
  </si>
  <si>
    <t>nájmy z nebytových prostor</t>
  </si>
  <si>
    <t>nájmy z nebyt. prostor – čp. 125</t>
  </si>
  <si>
    <t>výdaje z nebyt. prostor – čp. 125</t>
  </si>
  <si>
    <t>ost.př.,výdaje z nebyt.prostor</t>
  </si>
  <si>
    <t>nájmy z nebyt.prostor - zdr.středisko</t>
  </si>
  <si>
    <t>provoz na zdravotním středisku, opravy</t>
  </si>
  <si>
    <t xml:space="preserve">nájem - garáže u 59 b.j. </t>
  </si>
  <si>
    <t xml:space="preserve">úpravy kuchyně v čp. 17 </t>
  </si>
  <si>
    <t>Nebytové hospodářství</t>
  </si>
  <si>
    <t>veřejné osvětlení - opravy, el.energ.,ost.př.</t>
  </si>
  <si>
    <t>rekonstrukce VO Podm.,Záboří,V Plůtku,Miř.</t>
  </si>
  <si>
    <t>Veřejné osvětlení</t>
  </si>
  <si>
    <t>hřbitovné</t>
  </si>
  <si>
    <t>hřbitovy - provoz</t>
  </si>
  <si>
    <t>půjčka ČCE na evang. hřbitov</t>
  </si>
  <si>
    <t>čl.příspěvek Sdruž.skup.plynov.</t>
  </si>
  <si>
    <t>přev.fin.pr.ze Sdruž.obcí skup.plyn.,ost.výd.</t>
  </si>
  <si>
    <t>územní plán</t>
  </si>
  <si>
    <t>příjem – věcná břemena (T-Mobile), ost.</t>
  </si>
  <si>
    <t>oprava budovy čp. 137 (býv. Kara-dolní)</t>
  </si>
  <si>
    <t>ost.příjmy, náhrady</t>
  </si>
  <si>
    <t>prodej a nákup pozemků</t>
  </si>
  <si>
    <t>správa a provoz obec. objektů-energ.,opr.,sl.</t>
  </si>
  <si>
    <t>ost.provoz města–ost.mzdy,daně,popl.</t>
  </si>
  <si>
    <t>výdaje na mzdy–OPLZZ–(dot. z ÚP=493 540)</t>
  </si>
  <si>
    <t xml:space="preserve">úroky z dlouh. úvěrů – sloučené úvěry </t>
  </si>
  <si>
    <t>TI za hřbitovem u 59 b.j., u koupaliště</t>
  </si>
  <si>
    <t>rek. střechy č.p. 375</t>
  </si>
  <si>
    <t>přístřešek Paseky</t>
  </si>
  <si>
    <t>provoz v obecních domech-příjmy,výdaje</t>
  </si>
  <si>
    <t>Ostatní komunální služby</t>
  </si>
  <si>
    <t>BYDLENÍ A KOMUNÁL. SL. CELKEM</t>
  </si>
  <si>
    <t>OCHRANA ŽIVOTNÍHO PROSTŘEDÍ</t>
  </si>
  <si>
    <t>nákup a prodej popelnic</t>
  </si>
  <si>
    <t>svoz komunál.odpadu,provoz sběr.dvora,ost.př.</t>
  </si>
  <si>
    <t>kontejnery</t>
  </si>
  <si>
    <t>systém odděleného sběru bioodpadu</t>
  </si>
  <si>
    <t>skládka - uložení zeminy, výdaje</t>
  </si>
  <si>
    <t>za třídění sběru a odpadu od EKOKOM</t>
  </si>
  <si>
    <t>ostatní výdaje – ochrana živ. prostř.</t>
  </si>
  <si>
    <t>analýza rizik-prameniště n.Hrady - PD</t>
  </si>
  <si>
    <t>veř. zeleň–regenerace zeleně (dot.ze SFŽP)</t>
  </si>
  <si>
    <t>veřejná zeleň, vzhled obce</t>
  </si>
  <si>
    <t>OCHR. ŽIV. PROSTŘ. CELKEM</t>
  </si>
  <si>
    <t>SOCIÁLNÍ PÉČE</t>
  </si>
  <si>
    <t>peč. služba - příjem za obědy, nákupy</t>
  </si>
  <si>
    <t>peč. služba - mzdy + poj.</t>
  </si>
  <si>
    <t>peč. služba – obědy</t>
  </si>
  <si>
    <t>ost. provoz peč. sl.</t>
  </si>
  <si>
    <t>auto - peč. služba-provoz</t>
  </si>
  <si>
    <t>dům s peč. službou I. - nájmy</t>
  </si>
  <si>
    <t>dům s peč. službou I. - provoz</t>
  </si>
  <si>
    <t xml:space="preserve">pergola u DPS I. </t>
  </si>
  <si>
    <t>dům s peč. službou II.-16 b.j. nájmy,vyúčt.sl.</t>
  </si>
  <si>
    <t>dům s peč. službou II. - 16 b.j. provoz</t>
  </si>
  <si>
    <t>klub seniorů – provoz</t>
  </si>
  <si>
    <t>příspěvky Seniorcentru, domovu důch., charitě</t>
  </si>
  <si>
    <t>oprava domu s peč. sl. - 16 b.j.</t>
  </si>
  <si>
    <t>SOCIÁLNÍ PÉČE CELKEM</t>
  </si>
  <si>
    <t>BEZPEČNOST A PR. OCHRANA</t>
  </si>
  <si>
    <t>přísp.MěÚ Chrudim-zasílání varovných SMS</t>
  </si>
  <si>
    <t>rezerva na řešení krizových situací</t>
  </si>
  <si>
    <t>městská policie, bezpečnost a pr. ochrana</t>
  </si>
  <si>
    <t>výdaje SDH, ost. příjmy</t>
  </si>
  <si>
    <t>BEZPEČNOST A PR.OCHRANA CELKEM</t>
  </si>
  <si>
    <t>STÁTNÍ A MÍSTNÍ SPRÁVA</t>
  </si>
  <si>
    <t>odměny zastupitelstva</t>
  </si>
  <si>
    <t>sociální pojištění zast.</t>
  </si>
  <si>
    <t>zdravotní pojištění zast.</t>
  </si>
  <si>
    <t>khihy, tisk</t>
  </si>
  <si>
    <t>školení zast.</t>
  </si>
  <si>
    <t>cestovné zast.</t>
  </si>
  <si>
    <t>ostatní výdaje zast.</t>
  </si>
  <si>
    <t>výdaje na volby do zastupitelstva</t>
  </si>
  <si>
    <t xml:space="preserve">výdaje na volby do Evropského parlamentu </t>
  </si>
  <si>
    <t>zprac. úč. na poč., kopír. práce</t>
  </si>
  <si>
    <t>nájem Č. pošta, Eurotel</t>
  </si>
  <si>
    <t>ost.příjmy - vyúčt.vodného, předplatné</t>
  </si>
  <si>
    <t>platy zaměstnanců MÚ</t>
  </si>
  <si>
    <t>ostatní mzdy (úklid)</t>
  </si>
  <si>
    <t>sociální pojištní zam.</t>
  </si>
  <si>
    <t>zdravotní pojištění zam.</t>
  </si>
  <si>
    <t>povinné pojistné (prac. úraz)</t>
  </si>
  <si>
    <t>knihy, tisk</t>
  </si>
  <si>
    <t>drobný hmotný majetek</t>
  </si>
  <si>
    <t>všeob. materiál</t>
  </si>
  <si>
    <t>voda</t>
  </si>
  <si>
    <t>el. energie</t>
  </si>
  <si>
    <t>poštovní poplatky</t>
  </si>
  <si>
    <t>telekomunikační popl.</t>
  </si>
  <si>
    <t>školení pracovníků</t>
  </si>
  <si>
    <t>ost. služby</t>
  </si>
  <si>
    <t>opravy a udržování</t>
  </si>
  <si>
    <t>programy</t>
  </si>
  <si>
    <t>cestovné zam.</t>
  </si>
  <si>
    <t xml:space="preserve">pohoštění </t>
  </si>
  <si>
    <t>čl.příspěvek Svazu měst a obcí</t>
  </si>
  <si>
    <t>zajištění přestupkové agendy</t>
  </si>
  <si>
    <t>revitalizace radnice č.p. 18</t>
  </si>
  <si>
    <t>rek. WC v 1.NP čp. 18</t>
  </si>
  <si>
    <t>kopírka</t>
  </si>
  <si>
    <t>auto MÚ - provoz</t>
  </si>
  <si>
    <t>přísp. zam. na obědy</t>
  </si>
  <si>
    <t>sociální fond</t>
  </si>
  <si>
    <t>ost. výdaje MÚ</t>
  </si>
  <si>
    <t>ST. A MÍST. SPRÁVA CELKEM</t>
  </si>
  <si>
    <t>FINANČNÍ OPERACE</t>
  </si>
  <si>
    <t>úroky, poplatky</t>
  </si>
  <si>
    <t>pojištění majetku obce</t>
  </si>
  <si>
    <t>daň z příjmu za obec</t>
  </si>
  <si>
    <t>finanční vypořádání–vrácení dot.-volby Parlament ČR</t>
  </si>
  <si>
    <t>DPH</t>
  </si>
  <si>
    <t>FINANČNÍ OPERACE CELKEM</t>
  </si>
  <si>
    <t>FOND ROZVOJE BYDLENÍ</t>
  </si>
  <si>
    <t>splátky půjček od občanů</t>
  </si>
  <si>
    <t>poskytnuté půjčky</t>
  </si>
  <si>
    <t>úroky,poplatky</t>
  </si>
  <si>
    <t>ROZPOČET 2014</t>
  </si>
  <si>
    <t>FINANCOVÁNÍ</t>
  </si>
  <si>
    <t>spl.hypoteč.úvěru-4bj. nad has.zbroj.</t>
  </si>
  <si>
    <t>spl.hypotečního úvěru – 10 bj.</t>
  </si>
  <si>
    <t>spl. hypoteč. úvěru - 59 b.j.</t>
  </si>
  <si>
    <t>spl.dl.úvěru–slouč.úvěry na TI 59 b.j.,VN16b.j.,kanal.IV.et.</t>
  </si>
  <si>
    <t>ÚVĚRY A PŮJČKY CELKEM</t>
  </si>
  <si>
    <t xml:space="preserve">     V roce 2014 byl rozpočet upraven rozpočtovými změnami v příjmech na 37 093 200,- Kč </t>
  </si>
  <si>
    <t xml:space="preserve">a ve výdajích na 40 687 000,- Kč. </t>
  </si>
  <si>
    <t>Zpracovala: Zaninová</t>
  </si>
  <si>
    <t>V Proseči 12.1.2015</t>
  </si>
  <si>
    <t>PLNĚNÍ ROZPOČTU V ROCE 2014</t>
  </si>
  <si>
    <r>
      <t xml:space="preserve">PŘÍJMY </t>
    </r>
    <r>
      <rPr>
        <sz val="12"/>
        <rFont val="Arial CE"/>
        <family val="2"/>
      </rPr>
      <t>(v Kč)</t>
    </r>
    <r>
      <rPr>
        <b/>
        <sz val="12"/>
        <rFont val="Arial CE"/>
        <family val="2"/>
      </rPr>
      <t xml:space="preserve"> </t>
    </r>
  </si>
  <si>
    <t>Daně a poplatky</t>
  </si>
  <si>
    <t xml:space="preserve">Splátky půjček od obyv. , org.                                   </t>
  </si>
  <si>
    <t xml:space="preserve">Zeměděl.a les.hosp.-pronájem poz.,za dřevo, z vydobýv.prostoru, sběr druhot.sur., doprava </t>
  </si>
  <si>
    <t>Vodní hospodářství – stočné, nájem z rybníku</t>
  </si>
  <si>
    <t>Kultura,zájmová činnost – kino,knihovna, Zpravodaj, cyklo Maštale, hřiště</t>
  </si>
  <si>
    <t>Bytové hospodářství - nájmy</t>
  </si>
  <si>
    <t xml:space="preserve">Nebytové hospodářství - nájmy </t>
  </si>
  <si>
    <t>Příjmy z prodeje majetku, pozemků</t>
  </si>
  <si>
    <t>Ostatní komunál. služby – hřbitovné, náj. nemovit., ost</t>
  </si>
  <si>
    <t>Ochrana životního prostředí - komunální odpad (tříděný), popelnice,ost.př.</t>
  </si>
  <si>
    <t>Sociální péče - příjem peč. služba, nájmy v DPS</t>
  </si>
  <si>
    <t>Všeobecná veřejná správa –  místní správa, SDH</t>
  </si>
  <si>
    <t>Finanční operace – úroky přijaté</t>
  </si>
  <si>
    <t>Fond rozvoje bydlení – splátky půjček, úroky</t>
  </si>
  <si>
    <t>PŘÍJMY CELKEM</t>
  </si>
  <si>
    <r>
      <t xml:space="preserve">VÝDAJE </t>
    </r>
    <r>
      <rPr>
        <sz val="12"/>
        <rFont val="Arial CE"/>
        <family val="2"/>
      </rPr>
      <t>(v Kč)</t>
    </r>
  </si>
  <si>
    <t xml:space="preserve">Zemědělství a lesní hospodářství </t>
  </si>
  <si>
    <t>Vnitřní obchod, služby a cestovní ruch</t>
  </si>
  <si>
    <t>Doprava – místní komunikace, chodníky, dopravní značky</t>
  </si>
  <si>
    <t xml:space="preserve">Vodní hospodářství - kanalizace </t>
  </si>
  <si>
    <t>Mateřská škola – příspěvek na provoz, opravy budovy MŠ, zateplení</t>
  </si>
  <si>
    <t>Základní škola–přísp.na provoz, zateplení budovy ZŠ</t>
  </si>
  <si>
    <t>Kultura – kino,knihovna,muzeum,rozhlas,Zpravodaj,společen.akce,SPOZ</t>
  </si>
  <si>
    <t>Tělovýchova a zájmová činnost-využ.volného času,hřiště,přísp.sport.org.</t>
  </si>
  <si>
    <t xml:space="preserve">Bytové hospodářství </t>
  </si>
  <si>
    <t>Ost.komunál.sl.a úz.rozvoj(el.en.,plyn),ÚP,hřbitovy,nákup poz.,úroky z ú.,ost.</t>
  </si>
  <si>
    <t>Ochrana život.prostř.–sběr a svoz komunál.odpadů,prameniště NH,veř.zeleň, ost.</t>
  </si>
  <si>
    <t>Sociální péče - peč. služba, provoz DPS</t>
  </si>
  <si>
    <t xml:space="preserve">Bezpečnost a pr. ochrana – policie, SDH - dobrovolná část </t>
  </si>
  <si>
    <t>Všeobecná veřejná správa – zastupitelstvo, činnost místní správy</t>
  </si>
  <si>
    <t>Finanční operace – pojištění majetku, služby peněž.ústavů, fin,vyp.,DPH, DPPO</t>
  </si>
  <si>
    <t>Fond rozvoje bydlení – poskytnuté půjčky, poplatky</t>
  </si>
  <si>
    <t>VÝDAJE CELKEM</t>
  </si>
  <si>
    <t>Financování – splátky úvěrů</t>
  </si>
  <si>
    <t xml:space="preserve">V roce 2014 byl rozpočet upraven rozpočtovými změnami v příjmech na 37 093 200,- Kč </t>
  </si>
  <si>
    <t>HOSPODAŘENÍ MĚSTA PROSEČ V ROCE 2014</t>
  </si>
  <si>
    <t>Schválené rozpočtové příjmy</t>
  </si>
  <si>
    <t>Schválené rozpočtové výdaje</t>
  </si>
  <si>
    <t>Upravené rozpočtové příjmy</t>
  </si>
  <si>
    <t>Upravené rozpočtové výdaje</t>
  </si>
  <si>
    <t>Skutečné příjmy celkem</t>
  </si>
  <si>
    <t>Skutečné výdaje celkem</t>
  </si>
  <si>
    <t>z toho:</t>
  </si>
  <si>
    <t>Daňové příjmy</t>
  </si>
  <si>
    <t>Běžné výdaje</t>
  </si>
  <si>
    <t>Nedaňové příjmy</t>
  </si>
  <si>
    <t>Kapitálové výdaje</t>
  </si>
  <si>
    <t>Kapitálové příjmy</t>
  </si>
  <si>
    <t>Přijaté transfery</t>
  </si>
  <si>
    <t>% plnění rozp. příjmů</t>
  </si>
  <si>
    <t>% plnění  rozp. výdajů</t>
  </si>
  <si>
    <t>Výsledek rozpočtového hospodaření</t>
  </si>
  <si>
    <t>PŘIJATÉ DOTACE (TRANSFERY) V ROCE 2014</t>
  </si>
  <si>
    <t>POSKYTNUTÉ PŘÍSPĚVKY (TRANSFERY) V ROCE 2014</t>
  </si>
  <si>
    <t>neinv. příspěvek MŠ</t>
  </si>
  <si>
    <t>neinv. příspěvek ZŠ</t>
  </si>
  <si>
    <t>neinv. příspěvek cizím příspěvkovým organizacím</t>
  </si>
  <si>
    <t>neinv. transfery obcím</t>
  </si>
  <si>
    <t>neinv. transfery svazkům obcí</t>
  </si>
  <si>
    <t>neinv. transfery občanským sdružením</t>
  </si>
  <si>
    <t>neinv. transfery církvím</t>
  </si>
  <si>
    <t>neinv. transfery obecně prospěšným společnostem</t>
  </si>
  <si>
    <t>neinv. transfery neziskovým organizacím</t>
  </si>
  <si>
    <t>investiční transfery občanským sdružením</t>
  </si>
  <si>
    <t>investiční transfery církvím</t>
  </si>
  <si>
    <t>CELKEM</t>
  </si>
  <si>
    <t>SPLÁTKY ÚVĚRŮ V ROCE 2014</t>
  </si>
  <si>
    <t>HOSPODAŘENÍ PŘÍSPĚVKOVÝCH ORGANIZACÍ</t>
  </si>
  <si>
    <t>Mateřská škola</t>
  </si>
  <si>
    <t>zisk</t>
  </si>
  <si>
    <t>Základní škola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</si>
</sst>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  <numFmt numFmtId="165" formatCode="#,##0.0"/>
  </numFmts>
  <fonts count="14">
    <font>
      <sz val="10"/>
      <name val="Arial"/>
      <family val="2"/>
    </font>
    <font>
      <b/>
      <sz val="16"/>
      <name val="Arial CE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2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2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9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2" fontId="4" fillId="0" borderId="7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164" fontId="9" fillId="2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64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shrinkToFit="1"/>
    </xf>
    <xf numFmtId="164" fontId="7" fillId="0" borderId="0" xfId="0" applyNumberFormat="1" applyFont="1" applyBorder="1" applyAlignment="1">
      <alignment horizontal="center" shrinkToFi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164" fontId="9" fillId="0" borderId="10" xfId="0" applyNumberFormat="1" applyFont="1" applyBorder="1" applyAlignment="1">
      <alignment/>
    </xf>
    <xf numFmtId="0" fontId="11" fillId="2" borderId="25" xfId="0" applyFont="1" applyFill="1" applyBorder="1" applyAlignment="1">
      <alignment/>
    </xf>
    <xf numFmtId="164" fontId="9" fillId="2" borderId="25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09"/>
  <sheetViews>
    <sheetView workbookViewId="0" topLeftCell="A61">
      <selection activeCell="I5" sqref="I5"/>
    </sheetView>
  </sheetViews>
  <sheetFormatPr defaultColWidth="9.140625" defaultRowHeight="12.75"/>
  <cols>
    <col min="1" max="1" width="5.140625" style="0" customWidth="1"/>
    <col min="2" max="2" width="33.57421875" style="0" customWidth="1"/>
    <col min="3" max="4" width="11.57421875" style="0" customWidth="1"/>
    <col min="5" max="5" width="13.421875" style="0" customWidth="1"/>
    <col min="6" max="6" width="14.28125" style="0" customWidth="1"/>
    <col min="7" max="16384" width="11.57421875" style="0" customWidth="1"/>
  </cols>
  <sheetData>
    <row r="2" spans="1:6" ht="20.25">
      <c r="A2" s="101" t="s">
        <v>0</v>
      </c>
      <c r="B2" s="101"/>
      <c r="C2" s="101"/>
      <c r="D2" s="101"/>
      <c r="E2" s="101"/>
      <c r="F2" s="101"/>
    </row>
    <row r="3" spans="1:6" ht="20.25">
      <c r="A3" s="102" t="s">
        <v>1</v>
      </c>
      <c r="B3" s="102"/>
      <c r="C3" s="102"/>
      <c r="D3" s="102"/>
      <c r="E3" s="102"/>
      <c r="F3" s="102"/>
    </row>
    <row r="4" spans="1:6" ht="12.75">
      <c r="A4" s="2"/>
      <c r="B4" s="3"/>
      <c r="C4" s="103" t="s">
        <v>2</v>
      </c>
      <c r="D4" s="103"/>
      <c r="E4" s="104" t="s">
        <v>3</v>
      </c>
      <c r="F4" s="104"/>
    </row>
    <row r="5" spans="1:6" ht="12.75">
      <c r="A5" s="4"/>
      <c r="B5" s="5"/>
      <c r="C5" s="6" t="s">
        <v>4</v>
      </c>
      <c r="D5" s="7" t="s">
        <v>5</v>
      </c>
      <c r="E5" s="8" t="s">
        <v>6</v>
      </c>
      <c r="F5" s="9" t="s">
        <v>7</v>
      </c>
    </row>
    <row r="6" spans="1:6" ht="12.75">
      <c r="A6" s="10">
        <v>1</v>
      </c>
      <c r="B6" s="5" t="s">
        <v>8</v>
      </c>
      <c r="C6" s="11"/>
      <c r="D6" s="5"/>
      <c r="E6" s="12"/>
      <c r="F6" s="5"/>
    </row>
    <row r="7" spans="1:6" ht="12.75">
      <c r="A7" s="10">
        <v>2</v>
      </c>
      <c r="B7" s="5" t="s">
        <v>9</v>
      </c>
      <c r="C7" s="11">
        <v>4500</v>
      </c>
      <c r="D7" s="5"/>
      <c r="E7" s="13">
        <v>4791215.59</v>
      </c>
      <c r="F7" s="14"/>
    </row>
    <row r="8" spans="1:6" ht="12.75">
      <c r="A8" s="10">
        <v>3</v>
      </c>
      <c r="B8" s="5" t="s">
        <v>10</v>
      </c>
      <c r="C8" s="11">
        <v>200</v>
      </c>
      <c r="D8" s="5"/>
      <c r="E8" s="13">
        <v>239885.92</v>
      </c>
      <c r="F8" s="14"/>
    </row>
    <row r="9" spans="1:6" ht="12.75">
      <c r="A9" s="10">
        <v>4</v>
      </c>
      <c r="B9" s="5" t="s">
        <v>11</v>
      </c>
      <c r="C9" s="11">
        <v>400</v>
      </c>
      <c r="D9" s="5"/>
      <c r="E9" s="13">
        <v>548252.9</v>
      </c>
      <c r="F9" s="14"/>
    </row>
    <row r="10" spans="1:6" ht="12.75">
      <c r="A10" s="10">
        <v>5</v>
      </c>
      <c r="B10" s="5" t="s">
        <v>12</v>
      </c>
      <c r="C10" s="11">
        <v>4300</v>
      </c>
      <c r="D10" s="5"/>
      <c r="E10" s="13">
        <v>5249791.55</v>
      </c>
      <c r="F10" s="14"/>
    </row>
    <row r="11" spans="1:6" ht="12.75">
      <c r="A11" s="10">
        <v>6</v>
      </c>
      <c r="B11" s="5" t="s">
        <v>13</v>
      </c>
      <c r="C11" s="11">
        <v>729.4</v>
      </c>
      <c r="D11" s="5"/>
      <c r="E11" s="13">
        <v>729410</v>
      </c>
      <c r="F11" s="14"/>
    </row>
    <row r="12" spans="1:6" ht="12.75">
      <c r="A12" s="10">
        <v>7</v>
      </c>
      <c r="B12" s="5" t="s">
        <v>14</v>
      </c>
      <c r="C12" s="11">
        <v>9800</v>
      </c>
      <c r="D12" s="5"/>
      <c r="E12" s="13">
        <v>10672597.38</v>
      </c>
      <c r="F12" s="14"/>
    </row>
    <row r="13" spans="1:6" ht="12.75">
      <c r="A13" s="10">
        <v>8</v>
      </c>
      <c r="B13" s="5" t="s">
        <v>15</v>
      </c>
      <c r="C13" s="11"/>
      <c r="D13" s="5"/>
      <c r="E13" s="13">
        <v>16659</v>
      </c>
      <c r="F13" s="14"/>
    </row>
    <row r="14" spans="1:6" ht="12.75">
      <c r="A14" s="10">
        <v>9</v>
      </c>
      <c r="B14" s="5" t="s">
        <v>16</v>
      </c>
      <c r="C14" s="11">
        <v>1000</v>
      </c>
      <c r="D14" s="5"/>
      <c r="E14" s="13">
        <v>1070751</v>
      </c>
      <c r="F14" s="14"/>
    </row>
    <row r="15" spans="1:6" ht="12.75">
      <c r="A15" s="10">
        <v>10</v>
      </c>
      <c r="B15" s="5" t="s">
        <v>17</v>
      </c>
      <c r="C15" s="11">
        <v>20</v>
      </c>
      <c r="D15" s="5"/>
      <c r="E15" s="13">
        <v>26892</v>
      </c>
      <c r="F15" s="14"/>
    </row>
    <row r="16" spans="1:6" ht="12.75">
      <c r="A16" s="10">
        <v>11</v>
      </c>
      <c r="B16" s="5" t="s">
        <v>18</v>
      </c>
      <c r="C16" s="11">
        <v>10</v>
      </c>
      <c r="D16" s="5"/>
      <c r="E16" s="13">
        <v>15330</v>
      </c>
      <c r="F16" s="14"/>
    </row>
    <row r="17" spans="1:6" ht="12.75">
      <c r="A17" s="10">
        <v>12</v>
      </c>
      <c r="B17" s="5" t="s">
        <v>19</v>
      </c>
      <c r="C17" s="11">
        <v>2</v>
      </c>
      <c r="D17" s="5"/>
      <c r="E17" s="13">
        <v>712</v>
      </c>
      <c r="F17" s="14"/>
    </row>
    <row r="18" spans="1:6" ht="12.75">
      <c r="A18" s="10">
        <v>13</v>
      </c>
      <c r="B18" s="5" t="s">
        <v>20</v>
      </c>
      <c r="C18" s="11">
        <v>5</v>
      </c>
      <c r="D18" s="5"/>
      <c r="E18" s="13">
        <v>5705</v>
      </c>
      <c r="F18" s="14"/>
    </row>
    <row r="19" spans="1:6" ht="12.75">
      <c r="A19" s="10">
        <v>14</v>
      </c>
      <c r="B19" s="15" t="s">
        <v>21</v>
      </c>
      <c r="C19" s="11">
        <v>80</v>
      </c>
      <c r="D19" s="5"/>
      <c r="E19" s="13">
        <v>73980.18</v>
      </c>
      <c r="F19" s="14"/>
    </row>
    <row r="20" spans="1:6" ht="12.75">
      <c r="A20" s="10">
        <v>15</v>
      </c>
      <c r="B20" s="15" t="s">
        <v>22</v>
      </c>
      <c r="C20" s="11">
        <v>90</v>
      </c>
      <c r="D20" s="5"/>
      <c r="E20" s="13"/>
      <c r="F20" s="14"/>
    </row>
    <row r="21" spans="1:6" ht="12.75">
      <c r="A21" s="10">
        <v>16</v>
      </c>
      <c r="B21" s="5" t="s">
        <v>23</v>
      </c>
      <c r="C21" s="11">
        <v>100</v>
      </c>
      <c r="D21" s="5"/>
      <c r="E21" s="13">
        <v>287670</v>
      </c>
      <c r="F21" s="14"/>
    </row>
    <row r="22" spans="1:6" ht="12.75">
      <c r="A22" s="10">
        <v>17</v>
      </c>
      <c r="B22" s="5" t="s">
        <v>24</v>
      </c>
      <c r="C22" s="11">
        <v>1800</v>
      </c>
      <c r="D22" s="5"/>
      <c r="E22" s="13">
        <v>1992293.47</v>
      </c>
      <c r="F22" s="14"/>
    </row>
    <row r="23" spans="1:6" ht="12.75">
      <c r="A23" s="10">
        <v>18</v>
      </c>
      <c r="B23" s="16" t="s">
        <v>25</v>
      </c>
      <c r="C23" s="17">
        <f>SUM(C7:C22)</f>
        <v>23036.4</v>
      </c>
      <c r="D23" s="16"/>
      <c r="E23" s="18">
        <f>SUM(E7:E22)</f>
        <v>25721145.990000002</v>
      </c>
      <c r="F23" s="19"/>
    </row>
    <row r="24" spans="1:6" ht="12.75">
      <c r="A24" s="10">
        <v>19</v>
      </c>
      <c r="B24" s="20"/>
      <c r="C24" s="21"/>
      <c r="D24" s="5"/>
      <c r="E24" s="13"/>
      <c r="F24" s="14"/>
    </row>
    <row r="25" spans="1:6" ht="12.75">
      <c r="A25" s="10">
        <v>20</v>
      </c>
      <c r="B25" s="5" t="s">
        <v>26</v>
      </c>
      <c r="C25" s="21"/>
      <c r="D25" s="5"/>
      <c r="E25" s="13"/>
      <c r="F25" s="14"/>
    </row>
    <row r="26" spans="1:6" ht="12.75">
      <c r="A26" s="10">
        <v>21</v>
      </c>
      <c r="B26" s="5" t="s">
        <v>27</v>
      </c>
      <c r="C26" s="22">
        <v>10</v>
      </c>
      <c r="D26" s="5"/>
      <c r="E26" s="13">
        <v>12900</v>
      </c>
      <c r="F26" s="14"/>
    </row>
    <row r="27" spans="1:6" ht="12.75">
      <c r="A27" s="10">
        <v>22</v>
      </c>
      <c r="B27" s="5" t="s">
        <v>28</v>
      </c>
      <c r="C27" s="22">
        <v>364.5</v>
      </c>
      <c r="D27" s="5"/>
      <c r="E27" s="13"/>
      <c r="F27" s="14"/>
    </row>
    <row r="28" spans="1:6" ht="12.75">
      <c r="A28" s="10">
        <v>23</v>
      </c>
      <c r="B28" s="15" t="s">
        <v>29</v>
      </c>
      <c r="C28" s="23">
        <v>442.3</v>
      </c>
      <c r="D28" s="5"/>
      <c r="E28" s="13"/>
      <c r="F28" s="14"/>
    </row>
    <row r="29" spans="1:6" ht="12.75">
      <c r="A29" s="10">
        <v>24</v>
      </c>
      <c r="B29" s="24" t="s">
        <v>30</v>
      </c>
      <c r="C29" s="25">
        <f>SUM(C26:C28)</f>
        <v>816.8</v>
      </c>
      <c r="D29" s="24"/>
      <c r="E29" s="26">
        <f>SUM(E26:E28)</f>
        <v>12900</v>
      </c>
      <c r="F29" s="27"/>
    </row>
    <row r="30" spans="1:6" ht="12.75">
      <c r="A30" s="10">
        <v>25</v>
      </c>
      <c r="B30" s="5"/>
      <c r="C30" s="21" t="s">
        <v>31</v>
      </c>
      <c r="D30" s="28"/>
      <c r="E30" s="29"/>
      <c r="F30" s="14"/>
    </row>
    <row r="31" spans="1:6" ht="12.75">
      <c r="A31" s="10">
        <v>26</v>
      </c>
      <c r="B31" s="5" t="s">
        <v>32</v>
      </c>
      <c r="C31" s="21"/>
      <c r="D31" s="5"/>
      <c r="E31" s="13"/>
      <c r="F31" s="14"/>
    </row>
    <row r="32" spans="1:6" ht="12.75">
      <c r="A32" s="10">
        <v>27</v>
      </c>
      <c r="B32" s="5" t="s">
        <v>33</v>
      </c>
      <c r="C32" s="21"/>
      <c r="D32" s="5"/>
      <c r="E32" s="13">
        <v>80000</v>
      </c>
      <c r="F32" s="14"/>
    </row>
    <row r="33" spans="1:6" ht="12.75">
      <c r="A33" s="10">
        <v>28</v>
      </c>
      <c r="B33" s="5" t="s">
        <v>34</v>
      </c>
      <c r="C33" s="21"/>
      <c r="D33" s="5"/>
      <c r="E33" s="13">
        <v>72000</v>
      </c>
      <c r="F33" s="14"/>
    </row>
    <row r="34" spans="1:6" ht="12.75">
      <c r="A34" s="10">
        <v>29</v>
      </c>
      <c r="B34" s="5" t="s">
        <v>35</v>
      </c>
      <c r="C34" s="21">
        <v>1228.3</v>
      </c>
      <c r="D34" s="5"/>
      <c r="E34" s="13">
        <v>1228300</v>
      </c>
      <c r="F34" s="14"/>
    </row>
    <row r="35" spans="1:6" ht="12.75">
      <c r="A35" s="10">
        <v>30</v>
      </c>
      <c r="B35" s="5" t="s">
        <v>36</v>
      </c>
      <c r="C35" s="21"/>
      <c r="D35" s="5"/>
      <c r="E35" s="13">
        <v>4140</v>
      </c>
      <c r="F35" s="14"/>
    </row>
    <row r="36" spans="1:6" ht="12.75">
      <c r="A36" s="10">
        <v>31</v>
      </c>
      <c r="B36" s="5" t="s">
        <v>37</v>
      </c>
      <c r="C36" s="21">
        <v>44</v>
      </c>
      <c r="D36" s="5"/>
      <c r="E36" s="13">
        <v>489400</v>
      </c>
      <c r="F36" s="14"/>
    </row>
    <row r="37" spans="1:6" ht="12.75">
      <c r="A37" s="10">
        <v>32</v>
      </c>
      <c r="B37" s="5" t="s">
        <v>38</v>
      </c>
      <c r="C37" s="21">
        <v>355</v>
      </c>
      <c r="D37" s="5"/>
      <c r="E37" s="13">
        <v>365000</v>
      </c>
      <c r="F37" s="14"/>
    </row>
    <row r="38" spans="1:6" ht="12.75">
      <c r="A38" s="10">
        <v>33</v>
      </c>
      <c r="B38" s="5" t="s">
        <v>39</v>
      </c>
      <c r="C38" s="21">
        <v>43.1</v>
      </c>
      <c r="D38" s="5"/>
      <c r="E38" s="13">
        <v>43092</v>
      </c>
      <c r="F38" s="14"/>
    </row>
    <row r="39" spans="1:6" ht="12.75">
      <c r="A39" s="10">
        <v>34</v>
      </c>
      <c r="B39" s="15" t="s">
        <v>40</v>
      </c>
      <c r="C39" s="30">
        <v>7</v>
      </c>
      <c r="D39" s="5"/>
      <c r="E39" s="13">
        <v>7000</v>
      </c>
      <c r="F39" s="14"/>
    </row>
    <row r="40" spans="1:6" ht="12.75">
      <c r="A40" s="10">
        <v>35</v>
      </c>
      <c r="B40" s="15" t="s">
        <v>41</v>
      </c>
      <c r="C40" s="30">
        <v>21</v>
      </c>
      <c r="D40" s="5"/>
      <c r="E40" s="13">
        <v>20907.74</v>
      </c>
      <c r="F40" s="14"/>
    </row>
    <row r="41" spans="1:6" ht="12.75">
      <c r="A41" s="10">
        <v>36</v>
      </c>
      <c r="B41" s="15" t="s">
        <v>42</v>
      </c>
      <c r="C41" s="30">
        <v>104.6</v>
      </c>
      <c r="D41" s="5"/>
      <c r="E41" s="13">
        <v>62162.7</v>
      </c>
      <c r="F41" s="14"/>
    </row>
    <row r="42" spans="1:6" ht="12.75">
      <c r="A42" s="10">
        <v>37</v>
      </c>
      <c r="B42" s="15" t="s">
        <v>43</v>
      </c>
      <c r="C42" s="30">
        <v>269.3</v>
      </c>
      <c r="D42" s="5"/>
      <c r="E42" s="13">
        <v>269255</v>
      </c>
      <c r="F42" s="14"/>
    </row>
    <row r="43" spans="1:6" ht="12.75">
      <c r="A43" s="10">
        <v>38</v>
      </c>
      <c r="B43" s="5" t="s">
        <v>44</v>
      </c>
      <c r="C43" s="21">
        <v>912</v>
      </c>
      <c r="D43" s="5"/>
      <c r="E43" s="13">
        <v>677229.81</v>
      </c>
      <c r="F43" s="14"/>
    </row>
    <row r="44" spans="1:6" ht="12.75">
      <c r="A44" s="10">
        <v>39</v>
      </c>
      <c r="B44" s="5" t="s">
        <v>45</v>
      </c>
      <c r="C44" s="21"/>
      <c r="D44" s="5"/>
      <c r="E44" s="13">
        <v>926311.5</v>
      </c>
      <c r="F44" s="14"/>
    </row>
    <row r="45" spans="1:6" ht="12.75">
      <c r="A45" s="10">
        <v>40</v>
      </c>
      <c r="B45" s="5" t="s">
        <v>46</v>
      </c>
      <c r="C45" s="21"/>
      <c r="D45" s="5"/>
      <c r="E45" s="13">
        <v>15000</v>
      </c>
      <c r="F45" s="14"/>
    </row>
    <row r="46" spans="1:6" ht="12.75">
      <c r="A46" s="10">
        <v>41</v>
      </c>
      <c r="B46" s="5" t="s">
        <v>47</v>
      </c>
      <c r="C46" s="21"/>
      <c r="D46" s="5"/>
      <c r="E46" s="13">
        <v>15000</v>
      </c>
      <c r="F46" s="14"/>
    </row>
    <row r="47" spans="1:6" ht="12.75">
      <c r="A47" s="10">
        <v>42</v>
      </c>
      <c r="B47" s="5" t="s">
        <v>48</v>
      </c>
      <c r="C47" s="21"/>
      <c r="D47" s="5"/>
      <c r="E47" s="13">
        <v>50000</v>
      </c>
      <c r="F47" s="14"/>
    </row>
    <row r="48" spans="1:6" ht="12.75">
      <c r="A48" s="10">
        <v>43</v>
      </c>
      <c r="B48" s="5" t="s">
        <v>49</v>
      </c>
      <c r="C48" s="21"/>
      <c r="D48" s="5"/>
      <c r="E48" s="13">
        <v>10000</v>
      </c>
      <c r="F48" s="14"/>
    </row>
    <row r="49" spans="1:6" ht="12.75">
      <c r="A49" s="10">
        <v>44</v>
      </c>
      <c r="B49" s="5" t="s">
        <v>50</v>
      </c>
      <c r="C49" s="21"/>
      <c r="D49" s="5"/>
      <c r="E49" s="13">
        <v>14730</v>
      </c>
      <c r="F49" s="14"/>
    </row>
    <row r="50" spans="1:6" ht="12.75">
      <c r="A50" s="10">
        <v>45</v>
      </c>
      <c r="B50" s="5" t="s">
        <v>51</v>
      </c>
      <c r="C50" s="21"/>
      <c r="D50" s="5"/>
      <c r="E50" s="13">
        <v>15000</v>
      </c>
      <c r="F50" s="14"/>
    </row>
    <row r="51" spans="1:6" ht="12.75">
      <c r="A51" s="10">
        <v>46</v>
      </c>
      <c r="B51" s="5" t="s">
        <v>52</v>
      </c>
      <c r="C51" s="21"/>
      <c r="D51" s="5"/>
      <c r="E51" s="13">
        <v>15000</v>
      </c>
      <c r="F51" s="14"/>
    </row>
    <row r="52" spans="1:6" ht="12.75">
      <c r="A52" s="10">
        <v>47</v>
      </c>
      <c r="B52" s="16" t="s">
        <v>53</v>
      </c>
      <c r="C52" s="17">
        <f>SUM(C32:C51)</f>
        <v>2984.2999999999997</v>
      </c>
      <c r="D52" s="16"/>
      <c r="E52" s="18">
        <f>SUM(E32:E51)</f>
        <v>4379528.75</v>
      </c>
      <c r="F52" s="19"/>
    </row>
    <row r="53" spans="1:6" ht="12.75">
      <c r="A53" s="10">
        <v>48</v>
      </c>
      <c r="B53" s="5"/>
      <c r="C53" s="11"/>
      <c r="D53" s="5"/>
      <c r="E53" s="13"/>
      <c r="F53" s="31"/>
    </row>
    <row r="54" spans="1:6" ht="12.75">
      <c r="A54" s="10">
        <v>49</v>
      </c>
      <c r="B54" s="5" t="s">
        <v>54</v>
      </c>
      <c r="C54" s="11"/>
      <c r="D54" s="5"/>
      <c r="E54" s="13"/>
      <c r="F54" s="31"/>
    </row>
    <row r="55" spans="1:6" ht="12.75">
      <c r="A55" s="10">
        <v>50</v>
      </c>
      <c r="B55" s="5" t="s">
        <v>55</v>
      </c>
      <c r="C55" s="11">
        <v>50</v>
      </c>
      <c r="D55" s="5"/>
      <c r="E55" s="13">
        <v>59133</v>
      </c>
      <c r="F55" s="31"/>
    </row>
    <row r="56" spans="1:6" ht="12.75">
      <c r="A56" s="10">
        <v>51</v>
      </c>
      <c r="B56" s="5" t="s">
        <v>56</v>
      </c>
      <c r="C56" s="11"/>
      <c r="D56" s="32">
        <v>8</v>
      </c>
      <c r="E56" s="13"/>
      <c r="F56" s="31">
        <v>8270</v>
      </c>
    </row>
    <row r="57" spans="1:6" ht="12.75">
      <c r="A57" s="10">
        <v>52</v>
      </c>
      <c r="B57" s="5" t="s">
        <v>57</v>
      </c>
      <c r="C57" s="11">
        <v>10</v>
      </c>
      <c r="D57" s="5"/>
      <c r="E57" s="13">
        <v>27578</v>
      </c>
      <c r="F57" s="31"/>
    </row>
    <row r="58" spans="1:6" ht="12.75">
      <c r="A58" s="10">
        <v>53</v>
      </c>
      <c r="B58" s="5" t="s">
        <v>58</v>
      </c>
      <c r="C58" s="11"/>
      <c r="D58" s="14">
        <v>150</v>
      </c>
      <c r="E58" s="13"/>
      <c r="F58" s="31">
        <v>50624</v>
      </c>
    </row>
    <row r="59" spans="1:6" ht="12.75">
      <c r="A59" s="10">
        <v>54</v>
      </c>
      <c r="B59" s="16" t="s">
        <v>59</v>
      </c>
      <c r="C59" s="17">
        <f>SUM(C55:C58)</f>
        <v>60</v>
      </c>
      <c r="D59" s="33">
        <f>SUM(D56:D58)</f>
        <v>158</v>
      </c>
      <c r="E59" s="18">
        <f>SUM(E55:E58)</f>
        <v>86711</v>
      </c>
      <c r="F59" s="34">
        <f>SUM(F56:F58)</f>
        <v>58894</v>
      </c>
    </row>
    <row r="60" spans="1:6" ht="12.75">
      <c r="A60" s="10">
        <v>55</v>
      </c>
      <c r="B60" s="5"/>
      <c r="C60" s="11"/>
      <c r="D60" s="35"/>
      <c r="E60" s="22"/>
      <c r="F60" s="31"/>
    </row>
    <row r="61" spans="1:6" ht="12.75">
      <c r="A61" s="10">
        <v>56</v>
      </c>
      <c r="B61" s="36" t="s">
        <v>60</v>
      </c>
      <c r="C61" s="17">
        <v>1.2</v>
      </c>
      <c r="D61" s="33"/>
      <c r="E61" s="18">
        <v>1200</v>
      </c>
      <c r="F61" s="34"/>
    </row>
    <row r="62" spans="1:6" ht="12.75">
      <c r="A62" s="10">
        <v>57</v>
      </c>
      <c r="B62" s="5"/>
      <c r="C62" s="11"/>
      <c r="D62" s="35"/>
      <c r="E62" s="22"/>
      <c r="F62" s="31"/>
    </row>
    <row r="63" spans="1:6" ht="12.75">
      <c r="A63" s="10">
        <v>58</v>
      </c>
      <c r="B63" s="37" t="s">
        <v>61</v>
      </c>
      <c r="C63" s="38">
        <v>1</v>
      </c>
      <c r="D63" s="39"/>
      <c r="E63" s="40">
        <v>1521</v>
      </c>
      <c r="F63" s="41"/>
    </row>
    <row r="64" spans="1:6" ht="12.75">
      <c r="A64" s="10">
        <v>59</v>
      </c>
      <c r="B64" s="20"/>
      <c r="C64" s="42"/>
      <c r="D64" s="43"/>
      <c r="E64" s="44"/>
      <c r="F64" s="45"/>
    </row>
    <row r="65" spans="1:6" ht="12.75">
      <c r="A65" s="10">
        <v>60</v>
      </c>
      <c r="B65" s="20" t="s">
        <v>62</v>
      </c>
      <c r="C65" s="42"/>
      <c r="D65" s="43"/>
      <c r="E65" s="44">
        <v>21000</v>
      </c>
      <c r="F65" s="45"/>
    </row>
    <row r="66" spans="1:6" ht="12.75">
      <c r="A66" s="10">
        <v>61</v>
      </c>
      <c r="B66" s="20"/>
      <c r="C66" s="42"/>
      <c r="D66" s="43"/>
      <c r="E66" s="44"/>
      <c r="F66" s="45"/>
    </row>
    <row r="67" spans="1:6" ht="12.75">
      <c r="A67" s="10">
        <v>62</v>
      </c>
      <c r="B67" s="28" t="s">
        <v>63</v>
      </c>
      <c r="C67" s="11"/>
      <c r="D67" s="35"/>
      <c r="E67" s="22"/>
      <c r="F67" s="31"/>
    </row>
    <row r="68" spans="1:6" ht="12.75">
      <c r="A68" s="10">
        <v>63</v>
      </c>
      <c r="B68" s="5" t="s">
        <v>64</v>
      </c>
      <c r="C68" s="11"/>
      <c r="D68" s="35">
        <v>95.4</v>
      </c>
      <c r="E68" s="22"/>
      <c r="F68" s="31">
        <v>95400</v>
      </c>
    </row>
    <row r="69" spans="1:6" ht="12.75">
      <c r="A69" s="10">
        <v>64</v>
      </c>
      <c r="B69" s="5" t="s">
        <v>65</v>
      </c>
      <c r="C69" s="11"/>
      <c r="D69" s="35">
        <v>53.8</v>
      </c>
      <c r="E69" s="22"/>
      <c r="F69" s="31">
        <v>53800</v>
      </c>
    </row>
    <row r="70" spans="1:6" ht="12.75">
      <c r="A70" s="10">
        <v>65</v>
      </c>
      <c r="B70" s="15" t="s">
        <v>66</v>
      </c>
      <c r="C70" s="11"/>
      <c r="D70" s="35">
        <v>80</v>
      </c>
      <c r="E70" s="22"/>
      <c r="F70" s="31"/>
    </row>
    <row r="71" spans="1:6" ht="12.75">
      <c r="A71" s="10">
        <v>66</v>
      </c>
      <c r="B71" s="15" t="s">
        <v>67</v>
      </c>
      <c r="C71" s="11"/>
      <c r="D71" s="35">
        <v>85.1</v>
      </c>
      <c r="E71" s="22"/>
      <c r="F71" s="31">
        <v>85050</v>
      </c>
    </row>
    <row r="72" spans="1:6" ht="12.75">
      <c r="A72" s="10">
        <v>67</v>
      </c>
      <c r="B72" s="15" t="s">
        <v>68</v>
      </c>
      <c r="C72" s="11"/>
      <c r="D72" s="35">
        <v>364.5</v>
      </c>
      <c r="E72" s="22"/>
      <c r="F72" s="31">
        <v>364500</v>
      </c>
    </row>
    <row r="73" spans="1:6" ht="12.75">
      <c r="A73" s="10">
        <v>68</v>
      </c>
      <c r="B73" s="5" t="s">
        <v>69</v>
      </c>
      <c r="C73" s="11"/>
      <c r="D73" s="35">
        <v>140</v>
      </c>
      <c r="E73" s="22"/>
      <c r="F73" s="31">
        <v>116485.5</v>
      </c>
    </row>
    <row r="74" spans="1:6" ht="12.75">
      <c r="A74" s="10">
        <v>69</v>
      </c>
      <c r="B74" s="5" t="s">
        <v>70</v>
      </c>
      <c r="C74" s="11"/>
      <c r="D74" s="35"/>
      <c r="E74" s="22"/>
      <c r="F74" s="31"/>
    </row>
    <row r="75" spans="1:6" ht="12.75">
      <c r="A75" s="10">
        <v>70</v>
      </c>
      <c r="B75" s="16" t="s">
        <v>63</v>
      </c>
      <c r="C75" s="17">
        <f>SUM(C74)</f>
        <v>0</v>
      </c>
      <c r="D75" s="33">
        <f>SUM(D68:D74)</f>
        <v>818.8</v>
      </c>
      <c r="E75" s="18">
        <f>SUM(E68:E74)</f>
        <v>0</v>
      </c>
      <c r="F75" s="34">
        <f>SUM(F68:F74)</f>
        <v>715235.5</v>
      </c>
    </row>
    <row r="76" spans="1:6" ht="12.75">
      <c r="A76" s="10">
        <v>71</v>
      </c>
      <c r="B76" s="5"/>
      <c r="C76" s="11"/>
      <c r="D76" s="35"/>
      <c r="E76" s="22"/>
      <c r="F76" s="31"/>
    </row>
    <row r="77" spans="1:6" ht="12.75">
      <c r="A77" s="10">
        <v>72</v>
      </c>
      <c r="B77" s="5" t="s">
        <v>71</v>
      </c>
      <c r="C77" s="11"/>
      <c r="D77" s="5"/>
      <c r="E77" s="13"/>
      <c r="F77" s="31"/>
    </row>
    <row r="78" spans="1:6" ht="12.75">
      <c r="A78" s="10">
        <v>73</v>
      </c>
      <c r="B78" s="5" t="s">
        <v>72</v>
      </c>
      <c r="C78" s="11"/>
      <c r="D78" s="35">
        <v>1000</v>
      </c>
      <c r="E78" s="13"/>
      <c r="F78" s="31">
        <v>3424433.38</v>
      </c>
    </row>
    <row r="79" spans="1:6" ht="12.75">
      <c r="A79" s="10">
        <v>74</v>
      </c>
      <c r="B79" s="15" t="s">
        <v>73</v>
      </c>
      <c r="C79" s="11"/>
      <c r="D79" s="35">
        <v>1200</v>
      </c>
      <c r="E79" s="13"/>
      <c r="F79" s="31">
        <v>1569963.4</v>
      </c>
    </row>
    <row r="80" spans="1:6" ht="12.75">
      <c r="A80" s="10">
        <v>75</v>
      </c>
      <c r="B80" s="5" t="s">
        <v>74</v>
      </c>
      <c r="C80" s="11"/>
      <c r="D80" s="35">
        <v>450</v>
      </c>
      <c r="E80" s="13"/>
      <c r="F80" s="31">
        <v>654004.2</v>
      </c>
    </row>
    <row r="81" spans="1:6" ht="12.75">
      <c r="A81" s="10">
        <v>76</v>
      </c>
      <c r="B81" s="5" t="s">
        <v>75</v>
      </c>
      <c r="C81" s="11"/>
      <c r="D81" s="35">
        <v>600</v>
      </c>
      <c r="E81" s="13"/>
      <c r="F81" s="31">
        <v>723563.8</v>
      </c>
    </row>
    <row r="82" spans="1:6" ht="12.75">
      <c r="A82" s="10">
        <v>77</v>
      </c>
      <c r="B82" s="5" t="s">
        <v>76</v>
      </c>
      <c r="C82" s="11">
        <v>800</v>
      </c>
      <c r="D82" s="35">
        <v>800</v>
      </c>
      <c r="E82" s="13"/>
      <c r="F82" s="31"/>
    </row>
    <row r="83" spans="1:6" ht="12.75">
      <c r="A83" s="10">
        <v>78</v>
      </c>
      <c r="B83" s="5" t="s">
        <v>77</v>
      </c>
      <c r="C83" s="11"/>
      <c r="D83" s="35">
        <v>30</v>
      </c>
      <c r="E83" s="13">
        <v>2574</v>
      </c>
      <c r="F83" s="31">
        <v>33688</v>
      </c>
    </row>
    <row r="84" spans="1:6" ht="12.75">
      <c r="A84" s="10">
        <v>79</v>
      </c>
      <c r="B84" s="15" t="s">
        <v>78</v>
      </c>
      <c r="C84" s="11"/>
      <c r="D84" s="35">
        <v>370</v>
      </c>
      <c r="E84" s="13"/>
      <c r="F84" s="31">
        <v>431934</v>
      </c>
    </row>
    <row r="85" spans="1:6" ht="12.75">
      <c r="A85" s="10">
        <v>80</v>
      </c>
      <c r="B85" s="15" t="s">
        <v>79</v>
      </c>
      <c r="C85" s="11"/>
      <c r="D85" s="35">
        <v>40</v>
      </c>
      <c r="E85" s="13"/>
      <c r="F85" s="31"/>
    </row>
    <row r="86" spans="1:6" ht="12.75">
      <c r="A86" s="10">
        <v>81</v>
      </c>
      <c r="B86" s="16" t="s">
        <v>80</v>
      </c>
      <c r="C86" s="17">
        <f>SUM(C82:C85)</f>
        <v>800</v>
      </c>
      <c r="D86" s="33">
        <f>SUM(D78:D85)</f>
        <v>4490</v>
      </c>
      <c r="E86" s="18">
        <f>SUM(E83:E85)</f>
        <v>2574</v>
      </c>
      <c r="F86" s="34">
        <f>SUM(F78:F85)</f>
        <v>6837586.779999999</v>
      </c>
    </row>
    <row r="87" spans="1:6" ht="12.75">
      <c r="A87" s="10">
        <v>82</v>
      </c>
      <c r="B87" s="5"/>
      <c r="C87" s="11"/>
      <c r="D87" s="5"/>
      <c r="E87" s="22"/>
      <c r="F87" s="31"/>
    </row>
    <row r="88" spans="1:6" ht="12.75">
      <c r="A88" s="10">
        <v>83</v>
      </c>
      <c r="B88" s="5" t="s">
        <v>81</v>
      </c>
      <c r="C88" s="11"/>
      <c r="D88" s="5"/>
      <c r="E88" s="13"/>
      <c r="F88" s="31"/>
    </row>
    <row r="89" spans="1:6" ht="12.75">
      <c r="A89" s="10">
        <v>84</v>
      </c>
      <c r="B89" s="15" t="s">
        <v>82</v>
      </c>
      <c r="C89" s="11"/>
      <c r="D89" s="35"/>
      <c r="E89" s="13"/>
      <c r="F89" s="31">
        <v>544000</v>
      </c>
    </row>
    <row r="90" spans="1:6" ht="12.75">
      <c r="A90" s="10">
        <v>85</v>
      </c>
      <c r="B90" s="5" t="s">
        <v>83</v>
      </c>
      <c r="C90" s="11">
        <v>1200</v>
      </c>
      <c r="D90" s="5"/>
      <c r="E90" s="13">
        <v>1378344</v>
      </c>
      <c r="F90" s="31"/>
    </row>
    <row r="91" spans="1:6" ht="12.75">
      <c r="A91" s="10">
        <v>86</v>
      </c>
      <c r="B91" s="5" t="s">
        <v>84</v>
      </c>
      <c r="C91" s="11"/>
      <c r="D91" s="35">
        <v>1500</v>
      </c>
      <c r="E91" s="13"/>
      <c r="F91" s="31">
        <v>1058441.66</v>
      </c>
    </row>
    <row r="92" spans="1:6" ht="12.75">
      <c r="A92" s="10">
        <v>87</v>
      </c>
      <c r="B92" s="5" t="s">
        <v>85</v>
      </c>
      <c r="C92" s="11"/>
      <c r="D92" s="46">
        <v>900</v>
      </c>
      <c r="E92" s="13"/>
      <c r="F92" s="31">
        <v>874786.81</v>
      </c>
    </row>
    <row r="93" spans="1:6" ht="12.75">
      <c r="A93" s="10">
        <v>88</v>
      </c>
      <c r="B93" s="5" t="s">
        <v>86</v>
      </c>
      <c r="C93" s="11"/>
      <c r="D93" s="46">
        <v>130</v>
      </c>
      <c r="E93" s="13"/>
      <c r="F93" s="31">
        <v>95864</v>
      </c>
    </row>
    <row r="94" spans="1:6" ht="12.75">
      <c r="A94" s="10">
        <v>89</v>
      </c>
      <c r="B94" s="5" t="s">
        <v>87</v>
      </c>
      <c r="C94" s="11"/>
      <c r="D94" s="46">
        <v>200</v>
      </c>
      <c r="E94" s="13"/>
      <c r="F94" s="31">
        <v>183226</v>
      </c>
    </row>
    <row r="95" spans="1:6" ht="12.75">
      <c r="A95" s="10">
        <v>90</v>
      </c>
      <c r="B95" s="5" t="s">
        <v>88</v>
      </c>
      <c r="C95" s="11">
        <v>1</v>
      </c>
      <c r="D95" s="35">
        <v>50</v>
      </c>
      <c r="E95" s="13">
        <v>1000</v>
      </c>
      <c r="F95" s="31">
        <v>56697.5</v>
      </c>
    </row>
    <row r="96" spans="1:6" ht="12.75">
      <c r="A96" s="10">
        <v>91</v>
      </c>
      <c r="B96" s="16" t="s">
        <v>89</v>
      </c>
      <c r="C96" s="17">
        <f>SUM(C89:C95)</f>
        <v>1201</v>
      </c>
      <c r="D96" s="47">
        <f>SUM(D89:D95)</f>
        <v>2780</v>
      </c>
      <c r="E96" s="18">
        <f>SUM(E89:E95)</f>
        <v>1379344</v>
      </c>
      <c r="F96" s="34">
        <f>SUM(F89:F95)</f>
        <v>2813015.9699999997</v>
      </c>
    </row>
    <row r="97" spans="1:6" ht="12.75">
      <c r="A97" s="10">
        <v>92</v>
      </c>
      <c r="B97" s="5"/>
      <c r="C97" s="11"/>
      <c r="D97" s="46"/>
      <c r="E97" s="22"/>
      <c r="F97" s="31"/>
    </row>
    <row r="98" spans="1:6" ht="12.75">
      <c r="A98" s="10">
        <v>93</v>
      </c>
      <c r="B98" s="5" t="s">
        <v>90</v>
      </c>
      <c r="C98" s="11"/>
      <c r="D98" s="35" t="s">
        <v>31</v>
      </c>
      <c r="E98" s="13"/>
      <c r="F98" s="31"/>
    </row>
    <row r="99" spans="1:6" ht="12.75">
      <c r="A99" s="10">
        <v>94</v>
      </c>
      <c r="B99" s="5" t="s">
        <v>91</v>
      </c>
      <c r="C99" s="11"/>
      <c r="D99" s="35">
        <v>600</v>
      </c>
      <c r="E99" s="13"/>
      <c r="F99" s="31">
        <v>600000</v>
      </c>
    </row>
    <row r="100" spans="1:6" ht="12.75">
      <c r="A100" s="10">
        <v>95</v>
      </c>
      <c r="B100" s="5" t="s">
        <v>92</v>
      </c>
      <c r="C100" s="11"/>
      <c r="D100" s="35">
        <v>600</v>
      </c>
      <c r="E100" s="13"/>
      <c r="F100" s="31">
        <v>455550.48</v>
      </c>
    </row>
    <row r="101" spans="1:6" ht="12.75">
      <c r="A101" s="10">
        <v>96</v>
      </c>
      <c r="B101" s="5" t="s">
        <v>93</v>
      </c>
      <c r="C101" s="11"/>
      <c r="D101" s="35">
        <v>50</v>
      </c>
      <c r="E101" s="13"/>
      <c r="F101" s="31">
        <v>24201.48</v>
      </c>
    </row>
    <row r="102" spans="1:6" ht="12.75">
      <c r="A102" s="10">
        <v>97</v>
      </c>
      <c r="B102" s="5" t="s">
        <v>94</v>
      </c>
      <c r="C102" s="11"/>
      <c r="D102" s="35">
        <v>10</v>
      </c>
      <c r="E102" s="13"/>
      <c r="F102" s="31"/>
    </row>
    <row r="103" spans="1:6" ht="12.75">
      <c r="A103" s="10">
        <v>98</v>
      </c>
      <c r="B103" s="16" t="s">
        <v>95</v>
      </c>
      <c r="C103" s="17"/>
      <c r="D103" s="33">
        <f>SUM(D99:D102)</f>
        <v>1260</v>
      </c>
      <c r="E103" s="18"/>
      <c r="F103" s="34">
        <f>SUM(F99:F102)</f>
        <v>1079751.96</v>
      </c>
    </row>
    <row r="104" spans="1:6" ht="12.75">
      <c r="A104" s="10">
        <v>99</v>
      </c>
      <c r="B104" s="5"/>
      <c r="C104" s="11"/>
      <c r="D104" s="35"/>
      <c r="E104" s="22"/>
      <c r="F104" s="31"/>
    </row>
    <row r="105" spans="1:6" ht="12.75">
      <c r="A105" s="10">
        <v>100</v>
      </c>
      <c r="B105" s="5" t="s">
        <v>96</v>
      </c>
      <c r="C105" s="11"/>
      <c r="D105" s="5"/>
      <c r="E105" s="13"/>
      <c r="F105" s="31"/>
    </row>
    <row r="106" spans="1:6" ht="12.75">
      <c r="A106" s="10">
        <v>101</v>
      </c>
      <c r="B106" s="5" t="s">
        <v>97</v>
      </c>
      <c r="C106" s="11"/>
      <c r="D106" s="35"/>
      <c r="E106" s="13"/>
      <c r="F106" s="31">
        <v>51192.68</v>
      </c>
    </row>
    <row r="107" spans="1:6" ht="12.75">
      <c r="A107" s="10">
        <v>102</v>
      </c>
      <c r="B107" s="5" t="s">
        <v>98</v>
      </c>
      <c r="C107" s="11"/>
      <c r="D107" s="35"/>
      <c r="E107" s="13"/>
      <c r="F107" s="31">
        <v>15000</v>
      </c>
    </row>
    <row r="108" spans="1:6" ht="12.75">
      <c r="A108" s="10">
        <v>103</v>
      </c>
      <c r="B108" s="5" t="s">
        <v>99</v>
      </c>
      <c r="C108" s="11"/>
      <c r="D108" s="35">
        <v>2220</v>
      </c>
      <c r="E108" s="13"/>
      <c r="F108" s="31">
        <v>2220000</v>
      </c>
    </row>
    <row r="109" spans="1:6" ht="12.75">
      <c r="A109" s="10">
        <v>104</v>
      </c>
      <c r="B109" s="5" t="s">
        <v>100</v>
      </c>
      <c r="C109" s="11"/>
      <c r="D109" s="35">
        <v>150</v>
      </c>
      <c r="E109" s="13"/>
      <c r="F109" s="31">
        <v>39237</v>
      </c>
    </row>
    <row r="110" spans="1:6" ht="12.75">
      <c r="A110" s="10">
        <v>105</v>
      </c>
      <c r="B110" s="5" t="s">
        <v>101</v>
      </c>
      <c r="C110" s="11"/>
      <c r="D110" s="35">
        <v>50</v>
      </c>
      <c r="E110" s="13"/>
      <c r="F110" s="31">
        <v>7735.6</v>
      </c>
    </row>
    <row r="111" spans="1:6" ht="12.75">
      <c r="A111" s="10">
        <v>106</v>
      </c>
      <c r="B111" s="16" t="s">
        <v>102</v>
      </c>
      <c r="C111" s="17"/>
      <c r="D111" s="47">
        <f>SUM(D106:D110)</f>
        <v>2420</v>
      </c>
      <c r="E111" s="18">
        <f>SUM(E106:E110)</f>
        <v>0</v>
      </c>
      <c r="F111" s="34">
        <f>SUM(F106:F110)</f>
        <v>2333165.2800000003</v>
      </c>
    </row>
    <row r="112" spans="1:6" ht="12.75">
      <c r="A112" s="10">
        <v>107</v>
      </c>
      <c r="B112" s="5"/>
      <c r="C112" s="11"/>
      <c r="D112" s="5"/>
      <c r="E112" s="13"/>
      <c r="F112" s="31"/>
    </row>
    <row r="113" spans="1:6" ht="12.75">
      <c r="A113" s="10">
        <v>108</v>
      </c>
      <c r="B113" s="5" t="s">
        <v>103</v>
      </c>
      <c r="C113" s="11"/>
      <c r="D113" s="5"/>
      <c r="E113" s="13"/>
      <c r="F113" s="31"/>
    </row>
    <row r="114" spans="1:6" ht="12.75">
      <c r="A114" s="10">
        <v>109</v>
      </c>
      <c r="B114" s="5" t="s">
        <v>104</v>
      </c>
      <c r="C114" s="11">
        <v>20</v>
      </c>
      <c r="D114" s="5"/>
      <c r="E114" s="13">
        <v>23122</v>
      </c>
      <c r="F114" s="31"/>
    </row>
    <row r="115" spans="1:6" ht="12.75">
      <c r="A115" s="10">
        <v>110</v>
      </c>
      <c r="B115" s="5" t="s">
        <v>105</v>
      </c>
      <c r="C115" s="11"/>
      <c r="D115" s="35">
        <v>40</v>
      </c>
      <c r="E115" s="13"/>
      <c r="F115" s="31">
        <v>36132</v>
      </c>
    </row>
    <row r="116" spans="1:6" ht="12.75">
      <c r="A116" s="10">
        <v>111</v>
      </c>
      <c r="B116" s="5" t="s">
        <v>106</v>
      </c>
      <c r="C116" s="11">
        <v>10</v>
      </c>
      <c r="D116" s="5"/>
      <c r="E116" s="13">
        <v>12077</v>
      </c>
      <c r="F116" s="31"/>
    </row>
    <row r="117" spans="1:6" ht="12.75">
      <c r="A117" s="10">
        <v>112</v>
      </c>
      <c r="B117" s="5" t="s">
        <v>107</v>
      </c>
      <c r="C117" s="11"/>
      <c r="D117" s="35">
        <v>430</v>
      </c>
      <c r="E117" s="13"/>
      <c r="F117" s="31">
        <v>406302.4</v>
      </c>
    </row>
    <row r="118" spans="1:6" ht="12.75">
      <c r="A118" s="10">
        <v>113</v>
      </c>
      <c r="B118" s="5" t="s">
        <v>108</v>
      </c>
      <c r="C118" s="11"/>
      <c r="D118" s="35"/>
      <c r="E118" s="13"/>
      <c r="F118" s="31">
        <v>36500</v>
      </c>
    </row>
    <row r="119" spans="1:6" ht="12.75">
      <c r="A119" s="10">
        <v>114</v>
      </c>
      <c r="B119" s="5" t="s">
        <v>109</v>
      </c>
      <c r="C119" s="11">
        <v>20</v>
      </c>
      <c r="D119" s="32">
        <v>20</v>
      </c>
      <c r="E119" s="13">
        <v>42737</v>
      </c>
      <c r="F119" s="31">
        <v>13938</v>
      </c>
    </row>
    <row r="120" spans="1:6" ht="12.75">
      <c r="A120" s="10">
        <v>115</v>
      </c>
      <c r="B120" s="5" t="s">
        <v>110</v>
      </c>
      <c r="C120" s="11"/>
      <c r="D120" s="35">
        <v>70</v>
      </c>
      <c r="E120" s="13"/>
      <c r="F120" s="31">
        <v>58248</v>
      </c>
    </row>
    <row r="121" spans="1:6" ht="12.75">
      <c r="A121" s="10">
        <v>116</v>
      </c>
      <c r="B121" s="5" t="s">
        <v>111</v>
      </c>
      <c r="C121" s="11"/>
      <c r="D121" s="35"/>
      <c r="E121" s="13"/>
      <c r="F121" s="31">
        <v>49005.5</v>
      </c>
    </row>
    <row r="122" spans="1:6" ht="12.75">
      <c r="A122" s="10">
        <v>117</v>
      </c>
      <c r="B122" s="5" t="s">
        <v>112</v>
      </c>
      <c r="C122" s="11"/>
      <c r="D122" s="35"/>
      <c r="E122" s="13"/>
      <c r="F122" s="31">
        <v>30115</v>
      </c>
    </row>
    <row r="123" spans="1:6" ht="12.75">
      <c r="A123" s="10">
        <v>118</v>
      </c>
      <c r="B123" s="5" t="s">
        <v>113</v>
      </c>
      <c r="C123" s="11"/>
      <c r="D123" s="35">
        <v>80</v>
      </c>
      <c r="E123" s="13"/>
      <c r="F123" s="31">
        <v>55384.4</v>
      </c>
    </row>
    <row r="124" spans="1:6" ht="12.75">
      <c r="A124" s="10">
        <v>119</v>
      </c>
      <c r="B124" s="5" t="s">
        <v>114</v>
      </c>
      <c r="C124" s="11"/>
      <c r="D124" s="35">
        <v>110</v>
      </c>
      <c r="E124" s="13">
        <v>39329</v>
      </c>
      <c r="F124" s="31">
        <v>149709.7</v>
      </c>
    </row>
    <row r="125" spans="1:6" ht="12.75">
      <c r="A125" s="10">
        <v>120</v>
      </c>
      <c r="B125" s="5" t="s">
        <v>115</v>
      </c>
      <c r="C125" s="11">
        <v>60</v>
      </c>
      <c r="D125" s="35">
        <v>80</v>
      </c>
      <c r="E125" s="13">
        <v>42181</v>
      </c>
      <c r="F125" s="31">
        <v>64567.9</v>
      </c>
    </row>
    <row r="126" spans="1:6" ht="12.75">
      <c r="A126" s="10">
        <v>121</v>
      </c>
      <c r="B126" s="5" t="s">
        <v>116</v>
      </c>
      <c r="C126" s="11"/>
      <c r="D126" s="35">
        <v>60</v>
      </c>
      <c r="E126" s="13">
        <v>1120</v>
      </c>
      <c r="F126" s="31">
        <v>211506</v>
      </c>
    </row>
    <row r="127" spans="1:6" ht="12.75">
      <c r="A127" s="10">
        <v>122</v>
      </c>
      <c r="B127" s="5" t="s">
        <v>117</v>
      </c>
      <c r="C127" s="11"/>
      <c r="D127" s="35">
        <v>30</v>
      </c>
      <c r="E127" s="13"/>
      <c r="F127" s="31">
        <v>34000</v>
      </c>
    </row>
    <row r="128" spans="1:6" ht="12.75">
      <c r="A128" s="10">
        <v>123</v>
      </c>
      <c r="B128" s="5" t="s">
        <v>118</v>
      </c>
      <c r="C128" s="11"/>
      <c r="D128" s="35">
        <v>50</v>
      </c>
      <c r="E128" s="13"/>
      <c r="F128" s="31">
        <v>56508</v>
      </c>
    </row>
    <row r="129" spans="1:6" ht="12.75">
      <c r="A129" s="10">
        <v>124</v>
      </c>
      <c r="B129" s="5" t="s">
        <v>119</v>
      </c>
      <c r="C129" s="11"/>
      <c r="D129" s="35">
        <v>60</v>
      </c>
      <c r="E129" s="13"/>
      <c r="F129" s="31">
        <v>91884</v>
      </c>
    </row>
    <row r="130" spans="1:6" ht="12.75">
      <c r="A130" s="10">
        <v>125</v>
      </c>
      <c r="B130" s="5" t="s">
        <v>120</v>
      </c>
      <c r="C130" s="11">
        <v>30</v>
      </c>
      <c r="D130" s="5"/>
      <c r="E130" s="13">
        <v>19364</v>
      </c>
      <c r="F130" s="31"/>
    </row>
    <row r="131" spans="1:6" ht="12.75">
      <c r="A131" s="10">
        <v>126</v>
      </c>
      <c r="B131" s="5" t="s">
        <v>121</v>
      </c>
      <c r="C131" s="48"/>
      <c r="D131" s="35">
        <v>150</v>
      </c>
      <c r="E131" s="13"/>
      <c r="F131" s="31">
        <v>156900.5</v>
      </c>
    </row>
    <row r="132" spans="1:6" ht="12.75">
      <c r="A132" s="10">
        <v>127</v>
      </c>
      <c r="B132" s="5" t="s">
        <v>122</v>
      </c>
      <c r="C132" s="48"/>
      <c r="D132" s="35"/>
      <c r="E132" s="13">
        <v>6800</v>
      </c>
      <c r="F132" s="31">
        <v>169280</v>
      </c>
    </row>
    <row r="133" spans="1:6" ht="12.75">
      <c r="A133" s="10">
        <v>128</v>
      </c>
      <c r="B133" s="5" t="s">
        <v>123</v>
      </c>
      <c r="C133" s="11"/>
      <c r="D133" s="35">
        <v>60</v>
      </c>
      <c r="E133" s="13"/>
      <c r="F133" s="31">
        <v>38109</v>
      </c>
    </row>
    <row r="134" spans="1:6" ht="12.75">
      <c r="A134" s="10">
        <v>129</v>
      </c>
      <c r="B134" s="16" t="s">
        <v>124</v>
      </c>
      <c r="C134" s="17">
        <f>SUM(C114:C133)</f>
        <v>140</v>
      </c>
      <c r="D134" s="33">
        <f>SUM(D115:D133)</f>
        <v>1240</v>
      </c>
      <c r="E134" s="18">
        <f>SUM(E114:E133)</f>
        <v>186730</v>
      </c>
      <c r="F134" s="34">
        <f>SUM(F115:F133)</f>
        <v>1658090.4</v>
      </c>
    </row>
    <row r="135" spans="1:6" ht="12.75">
      <c r="A135" s="10">
        <v>130</v>
      </c>
      <c r="B135" s="5"/>
      <c r="C135" s="11"/>
      <c r="D135" s="20"/>
      <c r="E135" s="13"/>
      <c r="F135" s="31"/>
    </row>
    <row r="136" spans="1:6" ht="12.75">
      <c r="A136" s="10">
        <v>131</v>
      </c>
      <c r="B136" s="5" t="s">
        <v>125</v>
      </c>
      <c r="C136" s="11"/>
      <c r="D136" s="5"/>
      <c r="E136" s="13"/>
      <c r="F136" s="31"/>
    </row>
    <row r="137" spans="1:6" ht="12.75">
      <c r="A137" s="10">
        <v>132</v>
      </c>
      <c r="B137" s="5" t="s">
        <v>126</v>
      </c>
      <c r="C137" s="11"/>
      <c r="D137" s="32">
        <v>200</v>
      </c>
      <c r="E137" s="13"/>
      <c r="F137" s="31">
        <v>271109.73</v>
      </c>
    </row>
    <row r="138" spans="1:6" ht="12.75">
      <c r="A138" s="10">
        <v>133</v>
      </c>
      <c r="B138" s="15" t="s">
        <v>127</v>
      </c>
      <c r="C138" s="11"/>
      <c r="D138" s="32">
        <v>50</v>
      </c>
      <c r="E138" s="13"/>
      <c r="F138" s="31">
        <v>125113.8</v>
      </c>
    </row>
    <row r="139" spans="1:6" ht="12.75">
      <c r="A139" s="10">
        <v>134</v>
      </c>
      <c r="B139" s="15" t="s">
        <v>128</v>
      </c>
      <c r="C139" s="11">
        <v>5</v>
      </c>
      <c r="D139" s="32">
        <v>100</v>
      </c>
      <c r="E139" s="13">
        <v>44260</v>
      </c>
      <c r="F139" s="31">
        <v>19052.6</v>
      </c>
    </row>
    <row r="140" spans="1:6" ht="12.75">
      <c r="A140" s="10">
        <v>135</v>
      </c>
      <c r="B140" s="15" t="s">
        <v>129</v>
      </c>
      <c r="C140" s="11"/>
      <c r="D140" s="32">
        <v>250</v>
      </c>
      <c r="E140" s="13"/>
      <c r="F140" s="31">
        <v>324423.5</v>
      </c>
    </row>
    <row r="141" spans="1:6" ht="12.75">
      <c r="A141" s="10">
        <v>136</v>
      </c>
      <c r="B141" s="5" t="s">
        <v>130</v>
      </c>
      <c r="C141" s="11">
        <v>150</v>
      </c>
      <c r="D141" s="35">
        <v>100</v>
      </c>
      <c r="E141" s="13">
        <v>75700</v>
      </c>
      <c r="F141" s="31">
        <v>124</v>
      </c>
    </row>
    <row r="142" spans="1:6" ht="12.75">
      <c r="A142" s="10">
        <v>137</v>
      </c>
      <c r="B142" s="5" t="s">
        <v>131</v>
      </c>
      <c r="C142" s="11"/>
      <c r="D142" s="35">
        <v>160</v>
      </c>
      <c r="E142" s="13">
        <v>10000</v>
      </c>
      <c r="F142" s="31">
        <v>252000</v>
      </c>
    </row>
    <row r="143" spans="1:6" ht="12.75">
      <c r="A143" s="10">
        <v>138</v>
      </c>
      <c r="B143" s="5" t="s">
        <v>132</v>
      </c>
      <c r="C143" s="11"/>
      <c r="D143" s="35"/>
      <c r="E143" s="13"/>
      <c r="F143" s="31">
        <v>12719.85</v>
      </c>
    </row>
    <row r="144" spans="1:6" ht="12.75">
      <c r="A144" s="10">
        <v>139</v>
      </c>
      <c r="B144" s="16" t="s">
        <v>133</v>
      </c>
      <c r="C144" s="17">
        <f>SUM(C139:C143)</f>
        <v>155</v>
      </c>
      <c r="D144" s="33">
        <f>SUM(D137:D143)</f>
        <v>860</v>
      </c>
      <c r="E144" s="18">
        <f>SUM(E139:E143)</f>
        <v>129960</v>
      </c>
      <c r="F144" s="34">
        <f>SUM(F137:F143)</f>
        <v>1004543.4799999999</v>
      </c>
    </row>
    <row r="145" spans="1:6" ht="12.75">
      <c r="A145" s="10">
        <v>140</v>
      </c>
      <c r="B145" s="5"/>
      <c r="C145" s="11"/>
      <c r="D145" s="35"/>
      <c r="E145" s="22"/>
      <c r="F145" s="31"/>
    </row>
    <row r="146" spans="1:6" ht="12.75">
      <c r="A146" s="10">
        <v>141</v>
      </c>
      <c r="B146" s="5"/>
      <c r="C146" s="11"/>
      <c r="D146" s="35"/>
      <c r="E146" s="22"/>
      <c r="F146" s="31"/>
    </row>
    <row r="147" spans="1:6" ht="12.75">
      <c r="A147" s="10">
        <v>142</v>
      </c>
      <c r="B147" s="5" t="s">
        <v>134</v>
      </c>
      <c r="C147" s="11"/>
      <c r="D147" s="5"/>
      <c r="E147" s="13"/>
      <c r="F147" s="31"/>
    </row>
    <row r="148" spans="1:6" ht="12.75">
      <c r="A148" s="10">
        <v>143</v>
      </c>
      <c r="B148" s="5" t="s">
        <v>135</v>
      </c>
      <c r="C148" s="11">
        <v>370</v>
      </c>
      <c r="D148" s="5"/>
      <c r="E148" s="13">
        <v>425793.09</v>
      </c>
      <c r="F148" s="31"/>
    </row>
    <row r="149" spans="1:6" ht="12.75">
      <c r="A149" s="10">
        <v>144</v>
      </c>
      <c r="B149" s="15" t="s">
        <v>136</v>
      </c>
      <c r="C149" s="11"/>
      <c r="D149" s="14">
        <v>10</v>
      </c>
      <c r="E149" s="13"/>
      <c r="F149" s="31">
        <v>12929</v>
      </c>
    </row>
    <row r="150" spans="1:6" ht="12.75">
      <c r="A150" s="10">
        <v>145</v>
      </c>
      <c r="B150" s="5" t="s">
        <v>137</v>
      </c>
      <c r="C150" s="11"/>
      <c r="D150" s="35">
        <v>230</v>
      </c>
      <c r="E150" s="13"/>
      <c r="F150" s="31">
        <v>291650.74</v>
      </c>
    </row>
    <row r="151" spans="1:6" ht="12.75">
      <c r="A151" s="10">
        <v>146</v>
      </c>
      <c r="B151" s="5" t="s">
        <v>138</v>
      </c>
      <c r="C151" s="11"/>
      <c r="D151" s="35"/>
      <c r="E151" s="13">
        <v>16164</v>
      </c>
      <c r="F151" s="31"/>
    </row>
    <row r="152" spans="1:6" ht="12.75">
      <c r="A152" s="10">
        <v>147</v>
      </c>
      <c r="B152" s="5" t="s">
        <v>139</v>
      </c>
      <c r="C152" s="11"/>
      <c r="D152" s="35">
        <v>39.1</v>
      </c>
      <c r="E152" s="13"/>
      <c r="F152" s="31">
        <v>26086.18</v>
      </c>
    </row>
    <row r="153" spans="1:6" ht="12.75">
      <c r="A153" s="10">
        <v>148</v>
      </c>
      <c r="B153" s="5" t="s">
        <v>140</v>
      </c>
      <c r="C153" s="11">
        <v>150</v>
      </c>
      <c r="D153" s="35"/>
      <c r="E153" s="13">
        <v>159164</v>
      </c>
      <c r="F153" s="31"/>
    </row>
    <row r="154" spans="1:6" ht="12.75">
      <c r="A154" s="10">
        <v>149</v>
      </c>
      <c r="B154" s="5" t="s">
        <v>141</v>
      </c>
      <c r="C154" s="11"/>
      <c r="D154" s="35">
        <v>20</v>
      </c>
      <c r="E154" s="13"/>
      <c r="F154" s="31">
        <v>9673</v>
      </c>
    </row>
    <row r="155" spans="1:6" ht="12.75">
      <c r="A155" s="10">
        <v>150</v>
      </c>
      <c r="B155" s="5" t="s">
        <v>142</v>
      </c>
      <c r="C155" s="11">
        <v>320</v>
      </c>
      <c r="D155" s="35"/>
      <c r="E155" s="13">
        <v>326188</v>
      </c>
      <c r="F155" s="31"/>
    </row>
    <row r="156" spans="1:6" ht="12.75">
      <c r="A156" s="10">
        <v>151</v>
      </c>
      <c r="B156" s="5" t="s">
        <v>143</v>
      </c>
      <c r="C156" s="11"/>
      <c r="D156" s="35">
        <v>150</v>
      </c>
      <c r="E156" s="13"/>
      <c r="F156" s="31">
        <v>130506.45</v>
      </c>
    </row>
    <row r="157" spans="1:6" ht="12.75">
      <c r="A157" s="10">
        <v>152</v>
      </c>
      <c r="B157" s="5" t="s">
        <v>144</v>
      </c>
      <c r="C157" s="11"/>
      <c r="D157" s="35"/>
      <c r="E157" s="13"/>
      <c r="F157" s="31">
        <v>118455.75</v>
      </c>
    </row>
    <row r="158" spans="1:6" ht="12.75">
      <c r="A158" s="10">
        <v>153</v>
      </c>
      <c r="B158" s="5" t="s">
        <v>145</v>
      </c>
      <c r="C158" s="11">
        <v>520</v>
      </c>
      <c r="D158" s="35"/>
      <c r="E158" s="13">
        <v>529668</v>
      </c>
      <c r="F158" s="31"/>
    </row>
    <row r="159" spans="1:6" ht="12.75">
      <c r="A159" s="10">
        <v>154</v>
      </c>
      <c r="B159" s="5" t="s">
        <v>146</v>
      </c>
      <c r="C159" s="11"/>
      <c r="D159" s="35">
        <v>200</v>
      </c>
      <c r="E159" s="13"/>
      <c r="F159" s="31">
        <v>166829.41</v>
      </c>
    </row>
    <row r="160" spans="1:6" ht="12.75">
      <c r="A160" s="10">
        <v>155</v>
      </c>
      <c r="B160" s="5" t="s">
        <v>147</v>
      </c>
      <c r="C160" s="11">
        <v>1760</v>
      </c>
      <c r="D160" s="35"/>
      <c r="E160" s="13">
        <v>1862752</v>
      </c>
      <c r="F160" s="31"/>
    </row>
    <row r="161" spans="1:6" ht="12.75">
      <c r="A161" s="10">
        <v>156</v>
      </c>
      <c r="B161" s="5" t="s">
        <v>148</v>
      </c>
      <c r="C161" s="11"/>
      <c r="D161" s="35">
        <v>201.2</v>
      </c>
      <c r="E161" s="13"/>
      <c r="F161" s="31">
        <v>201232.96</v>
      </c>
    </row>
    <row r="162" spans="1:6" ht="12.75">
      <c r="A162" s="10">
        <v>157</v>
      </c>
      <c r="B162" s="5" t="s">
        <v>149</v>
      </c>
      <c r="C162" s="11"/>
      <c r="D162" s="35">
        <v>600</v>
      </c>
      <c r="E162" s="13">
        <v>36795</v>
      </c>
      <c r="F162" s="31">
        <v>723278.2</v>
      </c>
    </row>
    <row r="163" spans="1:6" ht="12.75">
      <c r="A163" s="10">
        <v>158</v>
      </c>
      <c r="B163" s="37" t="s">
        <v>150</v>
      </c>
      <c r="C163" s="38">
        <f>SUM(C148:C162)</f>
        <v>3120</v>
      </c>
      <c r="D163" s="39">
        <f>SUM(D149:D162)</f>
        <v>1450.3</v>
      </c>
      <c r="E163" s="40">
        <f>SUM(E148:E162)</f>
        <v>3356524.09</v>
      </c>
      <c r="F163" s="41">
        <f>SUM(F149:F162)</f>
        <v>1680641.69</v>
      </c>
    </row>
    <row r="164" spans="1:6" ht="12.75">
      <c r="A164" s="10">
        <v>159</v>
      </c>
      <c r="B164" s="5" t="s">
        <v>151</v>
      </c>
      <c r="C164" s="11">
        <v>120</v>
      </c>
      <c r="D164" s="35"/>
      <c r="E164" s="13">
        <v>115556</v>
      </c>
      <c r="F164" s="31"/>
    </row>
    <row r="165" spans="1:6" ht="12.75">
      <c r="A165" s="10">
        <v>160</v>
      </c>
      <c r="B165" s="15" t="s">
        <v>152</v>
      </c>
      <c r="C165" s="11">
        <v>50</v>
      </c>
      <c r="D165" s="35"/>
      <c r="E165" s="13">
        <v>52320</v>
      </c>
      <c r="F165" s="31"/>
    </row>
    <row r="166" spans="1:6" ht="12.75">
      <c r="A166" s="10">
        <v>161</v>
      </c>
      <c r="B166" s="15" t="s">
        <v>153</v>
      </c>
      <c r="C166" s="11"/>
      <c r="D166" s="35">
        <v>50</v>
      </c>
      <c r="E166" s="13"/>
      <c r="F166" s="31">
        <v>3224</v>
      </c>
    </row>
    <row r="167" spans="1:6" ht="12.75">
      <c r="A167" s="10">
        <v>162</v>
      </c>
      <c r="B167" s="5" t="s">
        <v>154</v>
      </c>
      <c r="C167" s="11"/>
      <c r="D167" s="35">
        <v>150</v>
      </c>
      <c r="E167" s="13">
        <v>14233</v>
      </c>
      <c r="F167" s="31">
        <v>134194</v>
      </c>
    </row>
    <row r="168" spans="1:6" ht="12.75">
      <c r="A168" s="10">
        <v>163</v>
      </c>
      <c r="B168" s="5" t="s">
        <v>155</v>
      </c>
      <c r="C168" s="11">
        <v>160</v>
      </c>
      <c r="D168" s="35"/>
      <c r="E168" s="13">
        <v>165200</v>
      </c>
      <c r="F168" s="31"/>
    </row>
    <row r="169" spans="1:6" ht="12.75">
      <c r="A169" s="10">
        <v>164</v>
      </c>
      <c r="B169" s="5" t="s">
        <v>156</v>
      </c>
      <c r="C169" s="11"/>
      <c r="D169" s="35">
        <v>150</v>
      </c>
      <c r="E169" s="13"/>
      <c r="F169" s="31">
        <v>126904.62</v>
      </c>
    </row>
    <row r="170" spans="1:6" ht="12.75">
      <c r="A170" s="10">
        <v>165</v>
      </c>
      <c r="B170" s="5" t="s">
        <v>157</v>
      </c>
      <c r="C170" s="11">
        <v>24.2</v>
      </c>
      <c r="D170" s="35"/>
      <c r="E170" s="13">
        <v>24192</v>
      </c>
      <c r="F170" s="31"/>
    </row>
    <row r="171" spans="1:6" ht="12.75">
      <c r="A171" s="10">
        <v>166</v>
      </c>
      <c r="B171" s="15" t="s">
        <v>158</v>
      </c>
      <c r="C171" s="11"/>
      <c r="D171" s="35">
        <v>200</v>
      </c>
      <c r="E171" s="13"/>
      <c r="F171" s="31">
        <v>182205.2</v>
      </c>
    </row>
    <row r="172" spans="1:6" ht="12.75">
      <c r="A172" s="10">
        <v>167</v>
      </c>
      <c r="B172" s="37" t="s">
        <v>159</v>
      </c>
      <c r="C172" s="38">
        <f>SUM(C164:C171)</f>
        <v>354.2</v>
      </c>
      <c r="D172" s="39">
        <f>SUM(D166:D171)</f>
        <v>550</v>
      </c>
      <c r="E172" s="40">
        <f>SUM(E164:E171)</f>
        <v>371501</v>
      </c>
      <c r="F172" s="41">
        <f>SUM(F166:F171)</f>
        <v>446527.82</v>
      </c>
    </row>
    <row r="173" spans="1:6" ht="12.75">
      <c r="A173" s="10">
        <v>168</v>
      </c>
      <c r="B173" s="5" t="s">
        <v>160</v>
      </c>
      <c r="C173" s="11"/>
      <c r="D173" s="35">
        <v>650</v>
      </c>
      <c r="E173" s="13">
        <v>15923</v>
      </c>
      <c r="F173" s="31">
        <v>596951.34</v>
      </c>
    </row>
    <row r="174" spans="1:6" ht="12.75">
      <c r="A174" s="10">
        <v>169</v>
      </c>
      <c r="B174" s="15" t="s">
        <v>161</v>
      </c>
      <c r="C174" s="11"/>
      <c r="D174" s="35">
        <v>400</v>
      </c>
      <c r="E174" s="13"/>
      <c r="F174" s="31">
        <v>1025777.5</v>
      </c>
    </row>
    <row r="175" spans="1:6" ht="12.75">
      <c r="A175" s="10">
        <v>170</v>
      </c>
      <c r="B175" s="37" t="s">
        <v>162</v>
      </c>
      <c r="C175" s="38">
        <f>SUM(C173:C174)</f>
        <v>0</v>
      </c>
      <c r="D175" s="39">
        <f>SUM(D173:D174)</f>
        <v>1050</v>
      </c>
      <c r="E175" s="40">
        <f>SUM(E173:E174)</f>
        <v>15923</v>
      </c>
      <c r="F175" s="41">
        <f>SUM(F173:F174)</f>
        <v>1622728.8399999999</v>
      </c>
    </row>
    <row r="176" spans="1:6" ht="12.75">
      <c r="A176" s="10">
        <v>171</v>
      </c>
      <c r="B176" s="5" t="s">
        <v>163</v>
      </c>
      <c r="C176" s="11">
        <v>73</v>
      </c>
      <c r="D176" s="5"/>
      <c r="E176" s="13">
        <v>74000</v>
      </c>
      <c r="F176" s="31"/>
    </row>
    <row r="177" spans="1:6" ht="12.75">
      <c r="A177" s="10">
        <v>172</v>
      </c>
      <c r="B177" s="5" t="s">
        <v>164</v>
      </c>
      <c r="C177" s="11"/>
      <c r="D177" s="35">
        <v>100</v>
      </c>
      <c r="E177" s="13">
        <v>8790</v>
      </c>
      <c r="F177" s="31">
        <v>97336.3</v>
      </c>
    </row>
    <row r="178" spans="1:6" ht="12.75">
      <c r="A178" s="10">
        <v>173</v>
      </c>
      <c r="B178" s="15" t="s">
        <v>165</v>
      </c>
      <c r="C178" s="11"/>
      <c r="D178" s="35">
        <v>442.3</v>
      </c>
      <c r="E178" s="13"/>
      <c r="F178" s="31">
        <v>442260</v>
      </c>
    </row>
    <row r="179" spans="1:6" ht="12.75">
      <c r="A179" s="10">
        <v>174</v>
      </c>
      <c r="B179" s="5" t="s">
        <v>166</v>
      </c>
      <c r="C179" s="11"/>
      <c r="D179" s="35">
        <v>1.6</v>
      </c>
      <c r="E179" s="13"/>
      <c r="F179" s="31">
        <v>1600</v>
      </c>
    </row>
    <row r="180" spans="1:6" ht="12.75">
      <c r="A180" s="10">
        <v>175</v>
      </c>
      <c r="B180" s="5" t="s">
        <v>167</v>
      </c>
      <c r="C180" s="11">
        <v>100</v>
      </c>
      <c r="D180" s="35">
        <v>100</v>
      </c>
      <c r="E180" s="13">
        <v>121</v>
      </c>
      <c r="F180" s="31"/>
    </row>
    <row r="181" spans="1:6" ht="12.75">
      <c r="A181" s="10">
        <v>176</v>
      </c>
      <c r="B181" s="5" t="s">
        <v>168</v>
      </c>
      <c r="C181" s="11"/>
      <c r="D181" s="35">
        <v>350</v>
      </c>
      <c r="E181" s="13"/>
      <c r="F181" s="31">
        <v>151250</v>
      </c>
    </row>
    <row r="182" spans="1:6" ht="12.75">
      <c r="A182" s="10">
        <v>177</v>
      </c>
      <c r="B182" s="5" t="s">
        <v>169</v>
      </c>
      <c r="C182" s="11">
        <v>70</v>
      </c>
      <c r="D182" s="35"/>
      <c r="E182" s="13">
        <v>164376.13</v>
      </c>
      <c r="F182" s="31"/>
    </row>
    <row r="183" spans="1:6" ht="12.75">
      <c r="A183" s="10">
        <v>178</v>
      </c>
      <c r="B183" s="15" t="s">
        <v>170</v>
      </c>
      <c r="C183" s="11"/>
      <c r="D183" s="35">
        <v>50</v>
      </c>
      <c r="E183" s="13"/>
      <c r="F183" s="31">
        <v>1320</v>
      </c>
    </row>
    <row r="184" spans="1:6" ht="12.75">
      <c r="A184" s="10">
        <v>179</v>
      </c>
      <c r="B184" s="5" t="s">
        <v>171</v>
      </c>
      <c r="C184" s="11"/>
      <c r="D184" s="5"/>
      <c r="E184" s="13">
        <v>228820</v>
      </c>
      <c r="F184" s="31"/>
    </row>
    <row r="185" spans="1:6" ht="12.75">
      <c r="A185" s="10">
        <v>180</v>
      </c>
      <c r="B185" s="5" t="s">
        <v>172</v>
      </c>
      <c r="C185" s="11">
        <v>100</v>
      </c>
      <c r="D185" s="35">
        <v>200</v>
      </c>
      <c r="E185" s="13">
        <v>202498</v>
      </c>
      <c r="F185" s="31">
        <v>22521</v>
      </c>
    </row>
    <row r="186" spans="1:6" ht="12.75">
      <c r="A186" s="10">
        <v>181</v>
      </c>
      <c r="B186" s="5" t="s">
        <v>173</v>
      </c>
      <c r="C186" s="11"/>
      <c r="D186" s="35">
        <v>600</v>
      </c>
      <c r="E186" s="13"/>
      <c r="F186" s="31">
        <v>483947</v>
      </c>
    </row>
    <row r="187" spans="1:6" ht="12.75">
      <c r="A187" s="10">
        <v>182</v>
      </c>
      <c r="B187" s="5" t="s">
        <v>174</v>
      </c>
      <c r="C187" s="11">
        <v>20</v>
      </c>
      <c r="D187" s="35">
        <v>300</v>
      </c>
      <c r="E187" s="13"/>
      <c r="F187" s="31">
        <v>78498</v>
      </c>
    </row>
    <row r="188" spans="1:6" ht="12.75">
      <c r="A188" s="10">
        <v>183</v>
      </c>
      <c r="B188" s="5" t="s">
        <v>175</v>
      </c>
      <c r="C188" s="11"/>
      <c r="D188" s="35"/>
      <c r="E188" s="13"/>
      <c r="F188" s="31">
        <v>766772</v>
      </c>
    </row>
    <row r="189" spans="1:6" ht="12.75">
      <c r="A189" s="10">
        <v>184</v>
      </c>
      <c r="B189" s="15" t="s">
        <v>176</v>
      </c>
      <c r="C189" s="11"/>
      <c r="D189" s="35">
        <v>295</v>
      </c>
      <c r="E189" s="13"/>
      <c r="F189" s="31">
        <v>282284.2</v>
      </c>
    </row>
    <row r="190" spans="1:6" ht="12.75">
      <c r="A190" s="10">
        <v>185</v>
      </c>
      <c r="B190" s="5" t="s">
        <v>177</v>
      </c>
      <c r="C190" s="11"/>
      <c r="D190" s="35">
        <v>200</v>
      </c>
      <c r="E190" s="13"/>
      <c r="F190" s="31">
        <v>52000</v>
      </c>
    </row>
    <row r="191" spans="1:6" ht="12.75">
      <c r="A191" s="10">
        <v>186</v>
      </c>
      <c r="B191" s="5" t="s">
        <v>178</v>
      </c>
      <c r="C191" s="11"/>
      <c r="D191" s="35">
        <v>650</v>
      </c>
      <c r="E191" s="13"/>
      <c r="F191" s="31">
        <v>718086.34</v>
      </c>
    </row>
    <row r="192" spans="1:6" ht="12.75">
      <c r="A192" s="10">
        <v>187</v>
      </c>
      <c r="B192" s="5" t="s">
        <v>179</v>
      </c>
      <c r="C192" s="11"/>
      <c r="D192" s="35"/>
      <c r="E192" s="13"/>
      <c r="F192" s="31">
        <v>71244</v>
      </c>
    </row>
    <row r="193" spans="1:6" ht="12.75">
      <c r="A193" s="10">
        <v>188</v>
      </c>
      <c r="B193" s="5" t="s">
        <v>180</v>
      </c>
      <c r="C193" s="11"/>
      <c r="D193" s="35">
        <v>100</v>
      </c>
      <c r="E193" s="13"/>
      <c r="F193" s="31">
        <v>58808.82</v>
      </c>
    </row>
    <row r="194" spans="1:6" ht="12.75">
      <c r="A194" s="10">
        <v>189</v>
      </c>
      <c r="B194" s="49" t="s">
        <v>181</v>
      </c>
      <c r="C194" s="50">
        <f>SUM(C176:C193)</f>
        <v>363</v>
      </c>
      <c r="D194" s="51">
        <f>SUM(D177:D193)</f>
        <v>3388.9</v>
      </c>
      <c r="E194" s="52">
        <f>SUM(E176:E193)</f>
        <v>678605.13</v>
      </c>
      <c r="F194" s="53">
        <f>SUM(F177:F193)</f>
        <v>3227927.6599999997</v>
      </c>
    </row>
    <row r="195" spans="1:6" ht="12.75">
      <c r="A195" s="10">
        <v>190</v>
      </c>
      <c r="B195" s="16" t="s">
        <v>182</v>
      </c>
      <c r="C195" s="17">
        <f>C163+C172+C175+C194</f>
        <v>3837.2</v>
      </c>
      <c r="D195" s="34">
        <f>D163+D172+D175+D194</f>
        <v>6439.200000000001</v>
      </c>
      <c r="E195" s="18">
        <f>E163+E172+E175+E194</f>
        <v>4422553.22</v>
      </c>
      <c r="F195" s="54">
        <f>F163+F172+F175+F194</f>
        <v>6977826.01</v>
      </c>
    </row>
    <row r="196" spans="1:6" ht="12.75">
      <c r="A196" s="10">
        <v>191</v>
      </c>
      <c r="B196" s="5"/>
      <c r="C196" s="11"/>
      <c r="D196" s="5"/>
      <c r="E196" s="13"/>
      <c r="F196" s="31"/>
    </row>
    <row r="197" spans="1:6" ht="12.75">
      <c r="A197" s="10">
        <v>192</v>
      </c>
      <c r="B197" s="5" t="s">
        <v>183</v>
      </c>
      <c r="C197" s="11"/>
      <c r="D197" s="5"/>
      <c r="E197" s="13"/>
      <c r="F197" s="31"/>
    </row>
    <row r="198" spans="1:6" ht="12.75">
      <c r="A198" s="10">
        <v>193</v>
      </c>
      <c r="B198" s="5" t="s">
        <v>184</v>
      </c>
      <c r="C198" s="11">
        <v>10</v>
      </c>
      <c r="D198" s="14">
        <v>30</v>
      </c>
      <c r="E198" s="13">
        <v>14500</v>
      </c>
      <c r="F198" s="31"/>
    </row>
    <row r="199" spans="1:6" ht="12.75">
      <c r="A199" s="10">
        <v>194</v>
      </c>
      <c r="B199" s="5" t="s">
        <v>185</v>
      </c>
      <c r="C199" s="11"/>
      <c r="D199" s="35">
        <v>1550</v>
      </c>
      <c r="E199" s="13">
        <v>26815</v>
      </c>
      <c r="F199" s="31">
        <v>1536758.29</v>
      </c>
    </row>
    <row r="200" spans="1:6" ht="12.75">
      <c r="A200" s="10">
        <v>195</v>
      </c>
      <c r="B200" s="5" t="s">
        <v>186</v>
      </c>
      <c r="C200" s="11"/>
      <c r="D200" s="35">
        <v>50</v>
      </c>
      <c r="E200" s="13"/>
      <c r="F200" s="31"/>
    </row>
    <row r="201" spans="1:6" ht="12.75">
      <c r="A201" s="10">
        <v>196</v>
      </c>
      <c r="B201" s="5" t="s">
        <v>187</v>
      </c>
      <c r="C201" s="11"/>
      <c r="D201" s="35"/>
      <c r="E201" s="13"/>
      <c r="F201" s="31">
        <v>135044.1</v>
      </c>
    </row>
    <row r="202" spans="1:6" ht="12.75">
      <c r="A202" s="10">
        <v>197</v>
      </c>
      <c r="B202" s="5" t="s">
        <v>188</v>
      </c>
      <c r="C202" s="11">
        <v>30</v>
      </c>
      <c r="D202" s="35">
        <v>130</v>
      </c>
      <c r="E202" s="13">
        <v>38677</v>
      </c>
      <c r="F202" s="31">
        <v>25925</v>
      </c>
    </row>
    <row r="203" spans="1:6" ht="12.75">
      <c r="A203" s="10">
        <v>198</v>
      </c>
      <c r="B203" s="5" t="s">
        <v>189</v>
      </c>
      <c r="C203" s="11">
        <v>200</v>
      </c>
      <c r="D203" s="35"/>
      <c r="E203" s="13">
        <v>250625.5</v>
      </c>
      <c r="F203" s="31"/>
    </row>
    <row r="204" spans="1:6" ht="12.75">
      <c r="A204" s="10">
        <v>199</v>
      </c>
      <c r="B204" s="5" t="s">
        <v>190</v>
      </c>
      <c r="C204" s="11"/>
      <c r="D204" s="35"/>
      <c r="E204" s="13"/>
      <c r="F204" s="31">
        <v>35250</v>
      </c>
    </row>
    <row r="205" spans="1:6" ht="12.75">
      <c r="A205" s="10">
        <v>200</v>
      </c>
      <c r="B205" s="5" t="s">
        <v>191</v>
      </c>
      <c r="C205" s="11"/>
      <c r="D205" s="35">
        <v>1010</v>
      </c>
      <c r="E205" s="13"/>
      <c r="F205" s="31">
        <v>752477.7</v>
      </c>
    </row>
    <row r="206" spans="1:6" ht="12.75">
      <c r="A206" s="10">
        <v>201</v>
      </c>
      <c r="B206" s="15" t="s">
        <v>192</v>
      </c>
      <c r="C206" s="11"/>
      <c r="D206" s="35">
        <v>200</v>
      </c>
      <c r="E206" s="13"/>
      <c r="F206" s="31">
        <v>1315540.3</v>
      </c>
    </row>
    <row r="207" spans="1:6" ht="12.75">
      <c r="A207" s="10">
        <v>202</v>
      </c>
      <c r="B207" s="5" t="s">
        <v>193</v>
      </c>
      <c r="C207" s="11"/>
      <c r="D207" s="35">
        <v>355</v>
      </c>
      <c r="E207" s="13"/>
      <c r="F207" s="31">
        <v>626811.99</v>
      </c>
    </row>
    <row r="208" spans="1:6" ht="12.75">
      <c r="A208" s="10">
        <v>203</v>
      </c>
      <c r="B208" s="24" t="s">
        <v>194</v>
      </c>
      <c r="C208" s="55">
        <f>SUM(C198:C207)</f>
        <v>240</v>
      </c>
      <c r="D208" s="56">
        <f>SUM(D198:D207)</f>
        <v>3325</v>
      </c>
      <c r="E208" s="26">
        <f>SUM(E198:E207)</f>
        <v>330617.5</v>
      </c>
      <c r="F208" s="57">
        <f>SUM(F198:F207)</f>
        <v>4427807.38</v>
      </c>
    </row>
    <row r="209" spans="1:6" ht="12.75">
      <c r="A209" s="10">
        <v>204</v>
      </c>
      <c r="B209" s="5"/>
      <c r="C209" s="11"/>
      <c r="D209" s="35"/>
      <c r="E209" s="22"/>
      <c r="F209" s="31"/>
    </row>
    <row r="210" spans="1:6" ht="12.75">
      <c r="A210" s="10">
        <v>205</v>
      </c>
      <c r="B210" s="5" t="s">
        <v>195</v>
      </c>
      <c r="C210" s="11"/>
      <c r="D210" s="5"/>
      <c r="E210" s="13"/>
      <c r="F210" s="31"/>
    </row>
    <row r="211" spans="1:6" ht="12.75">
      <c r="A211" s="10">
        <v>206</v>
      </c>
      <c r="B211" s="5" t="s">
        <v>196</v>
      </c>
      <c r="C211" s="11">
        <v>700</v>
      </c>
      <c r="D211" s="5"/>
      <c r="E211" s="13">
        <v>792604</v>
      </c>
      <c r="F211" s="31"/>
    </row>
    <row r="212" spans="1:6" ht="12.75">
      <c r="A212" s="10">
        <v>207</v>
      </c>
      <c r="B212" s="5" t="s">
        <v>197</v>
      </c>
      <c r="C212" s="11"/>
      <c r="D212" s="35">
        <v>830</v>
      </c>
      <c r="E212" s="13"/>
      <c r="F212" s="31">
        <v>923469</v>
      </c>
    </row>
    <row r="213" spans="1:6" ht="12.75">
      <c r="A213" s="10">
        <v>208</v>
      </c>
      <c r="B213" s="5" t="s">
        <v>198</v>
      </c>
      <c r="C213" s="11"/>
      <c r="D213" s="35">
        <v>500</v>
      </c>
      <c r="E213" s="13"/>
      <c r="F213" s="31">
        <v>410551</v>
      </c>
    </row>
    <row r="214" spans="1:6" ht="12.75">
      <c r="A214" s="10">
        <v>209</v>
      </c>
      <c r="B214" s="5" t="s">
        <v>199</v>
      </c>
      <c r="C214" s="11"/>
      <c r="D214" s="35">
        <v>100</v>
      </c>
      <c r="E214" s="13"/>
      <c r="F214" s="31">
        <v>162807.6</v>
      </c>
    </row>
    <row r="215" spans="1:6" ht="12.75">
      <c r="A215" s="10">
        <v>210</v>
      </c>
      <c r="B215" s="5" t="s">
        <v>200</v>
      </c>
      <c r="C215" s="11"/>
      <c r="D215" s="35">
        <v>80</v>
      </c>
      <c r="E215" s="13"/>
      <c r="F215" s="31">
        <v>55202.2</v>
      </c>
    </row>
    <row r="216" spans="1:6" ht="12.75">
      <c r="A216" s="10">
        <v>211</v>
      </c>
      <c r="B216" s="5" t="s">
        <v>201</v>
      </c>
      <c r="C216" s="11">
        <v>340</v>
      </c>
      <c r="D216" s="35"/>
      <c r="E216" s="13">
        <v>344865</v>
      </c>
      <c r="F216" s="31"/>
    </row>
    <row r="217" spans="1:6" ht="12.75">
      <c r="A217" s="10">
        <v>212</v>
      </c>
      <c r="B217" s="5" t="s">
        <v>202</v>
      </c>
      <c r="C217" s="11"/>
      <c r="D217" s="35">
        <v>300</v>
      </c>
      <c r="E217" s="13"/>
      <c r="F217" s="31">
        <v>244776</v>
      </c>
    </row>
    <row r="218" spans="1:6" ht="12.75">
      <c r="A218" s="10">
        <v>213</v>
      </c>
      <c r="B218" s="5" t="s">
        <v>203</v>
      </c>
      <c r="C218" s="11"/>
      <c r="D218" s="35">
        <v>100</v>
      </c>
      <c r="E218" s="13"/>
      <c r="F218" s="31">
        <v>78603.35</v>
      </c>
    </row>
    <row r="219" spans="1:6" ht="12.75">
      <c r="A219" s="10">
        <v>214</v>
      </c>
      <c r="B219" s="5" t="s">
        <v>204</v>
      </c>
      <c r="C219" s="11">
        <v>580</v>
      </c>
      <c r="D219" s="35"/>
      <c r="E219" s="13">
        <v>632717</v>
      </c>
      <c r="F219" s="31"/>
    </row>
    <row r="220" spans="1:6" ht="12.75">
      <c r="A220" s="10">
        <v>215</v>
      </c>
      <c r="B220" s="5" t="s">
        <v>205</v>
      </c>
      <c r="C220" s="11"/>
      <c r="D220" s="35">
        <v>450</v>
      </c>
      <c r="E220" s="13">
        <v>1300</v>
      </c>
      <c r="F220" s="31">
        <v>370762</v>
      </c>
    </row>
    <row r="221" spans="1:6" ht="12.75">
      <c r="A221" s="10">
        <v>216</v>
      </c>
      <c r="B221" s="5" t="s">
        <v>206</v>
      </c>
      <c r="C221" s="11"/>
      <c r="D221" s="35">
        <v>60</v>
      </c>
      <c r="E221" s="13"/>
      <c r="F221" s="31">
        <v>44903.3</v>
      </c>
    </row>
    <row r="222" spans="1:6" ht="12.75">
      <c r="A222" s="10">
        <v>217</v>
      </c>
      <c r="B222" s="15" t="s">
        <v>207</v>
      </c>
      <c r="C222" s="11"/>
      <c r="D222" s="35">
        <v>40</v>
      </c>
      <c r="E222" s="13"/>
      <c r="F222" s="31">
        <v>26000</v>
      </c>
    </row>
    <row r="223" spans="1:6" ht="12.75">
      <c r="A223" s="10">
        <v>218</v>
      </c>
      <c r="B223" s="15" t="s">
        <v>208</v>
      </c>
      <c r="C223" s="11"/>
      <c r="D223" s="35">
        <v>100</v>
      </c>
      <c r="E223" s="13"/>
      <c r="F223" s="31"/>
    </row>
    <row r="224" spans="1:6" ht="12.75">
      <c r="A224" s="10">
        <v>219</v>
      </c>
      <c r="B224" s="24" t="s">
        <v>209</v>
      </c>
      <c r="C224" s="55">
        <f>SUM(C211:C220)</f>
        <v>1620</v>
      </c>
      <c r="D224" s="58">
        <f>SUM(D212:D223)</f>
        <v>2560</v>
      </c>
      <c r="E224" s="26">
        <f>SUM(E211:E223)</f>
        <v>1771486</v>
      </c>
      <c r="F224" s="57">
        <f>SUM(F211:F223)</f>
        <v>2317074.45</v>
      </c>
    </row>
    <row r="225" spans="1:6" ht="12.75">
      <c r="A225" s="10">
        <v>220</v>
      </c>
      <c r="B225" s="5"/>
      <c r="C225" s="11"/>
      <c r="D225" s="5"/>
      <c r="E225" s="13"/>
      <c r="F225" s="31"/>
    </row>
    <row r="226" spans="1:6" ht="12.75">
      <c r="A226" s="10">
        <v>221</v>
      </c>
      <c r="B226" s="5" t="s">
        <v>210</v>
      </c>
      <c r="C226" s="11"/>
      <c r="D226" s="5"/>
      <c r="E226" s="13"/>
      <c r="F226" s="31"/>
    </row>
    <row r="227" spans="1:6" ht="12.75">
      <c r="A227" s="10">
        <v>222</v>
      </c>
      <c r="B227" s="5" t="s">
        <v>211</v>
      </c>
      <c r="C227" s="11"/>
      <c r="D227" s="35">
        <v>0.2</v>
      </c>
      <c r="E227" s="13"/>
      <c r="F227" s="31">
        <v>200</v>
      </c>
    </row>
    <row r="228" spans="1:6" ht="12.75">
      <c r="A228" s="10">
        <v>223</v>
      </c>
      <c r="B228" s="5" t="s">
        <v>212</v>
      </c>
      <c r="C228" s="11"/>
      <c r="D228" s="35">
        <v>10</v>
      </c>
      <c r="E228" s="13"/>
      <c r="F228" s="31"/>
    </row>
    <row r="229" spans="1:6" ht="12.75">
      <c r="A229" s="10">
        <v>224</v>
      </c>
      <c r="B229" s="5" t="s">
        <v>213</v>
      </c>
      <c r="C229" s="11"/>
      <c r="D229" s="35">
        <v>1100</v>
      </c>
      <c r="E229" s="13">
        <v>700</v>
      </c>
      <c r="F229" s="31">
        <v>994779.67</v>
      </c>
    </row>
    <row r="230" spans="1:6" ht="12.75">
      <c r="A230" s="10">
        <v>225</v>
      </c>
      <c r="B230" s="5" t="s">
        <v>214</v>
      </c>
      <c r="C230" s="11"/>
      <c r="D230" s="14">
        <v>305</v>
      </c>
      <c r="E230" s="13">
        <v>12562</v>
      </c>
      <c r="F230" s="31">
        <v>430634.6</v>
      </c>
    </row>
    <row r="231" spans="1:6" ht="12.75">
      <c r="A231" s="10">
        <v>226</v>
      </c>
      <c r="B231" s="37" t="s">
        <v>215</v>
      </c>
      <c r="C231" s="17">
        <f>SUM(C230:C230)</f>
        <v>0</v>
      </c>
      <c r="D231" s="33">
        <f>SUM(D227:D230)</f>
        <v>1415.2</v>
      </c>
      <c r="E231" s="18">
        <f>SUM(E229:E230)</f>
        <v>13262</v>
      </c>
      <c r="F231" s="34">
        <f>SUM(F227:F230)</f>
        <v>1425614.27</v>
      </c>
    </row>
    <row r="232" spans="1:6" ht="12.75">
      <c r="A232" s="10">
        <v>227</v>
      </c>
      <c r="B232" s="5"/>
      <c r="C232" s="11"/>
      <c r="D232" s="5"/>
      <c r="E232" s="13"/>
      <c r="F232" s="31"/>
    </row>
    <row r="233" spans="1:6" ht="12.75">
      <c r="A233" s="10">
        <v>228</v>
      </c>
      <c r="B233" s="5" t="s">
        <v>216</v>
      </c>
      <c r="C233" s="11"/>
      <c r="D233" s="5"/>
      <c r="E233" s="13"/>
      <c r="F233" s="31"/>
    </row>
    <row r="234" spans="1:6" ht="12.75">
      <c r="A234" s="10">
        <v>229</v>
      </c>
      <c r="B234" s="5" t="s">
        <v>217</v>
      </c>
      <c r="C234" s="11"/>
      <c r="D234" s="35">
        <v>1250</v>
      </c>
      <c r="E234" s="13"/>
      <c r="F234" s="31">
        <v>1343121</v>
      </c>
    </row>
    <row r="235" spans="1:6" ht="12.75">
      <c r="A235" s="10">
        <v>230</v>
      </c>
      <c r="B235" s="5" t="s">
        <v>218</v>
      </c>
      <c r="C235" s="11"/>
      <c r="D235" s="35">
        <v>250</v>
      </c>
      <c r="E235" s="13"/>
      <c r="F235" s="31">
        <v>246467</v>
      </c>
    </row>
    <row r="236" spans="1:6" ht="12.75">
      <c r="A236" s="10">
        <v>231</v>
      </c>
      <c r="B236" s="5" t="s">
        <v>219</v>
      </c>
      <c r="C236" s="11"/>
      <c r="D236" s="35">
        <v>112</v>
      </c>
      <c r="E236" s="13"/>
      <c r="F236" s="31">
        <v>100817</v>
      </c>
    </row>
    <row r="237" spans="1:6" ht="12.75">
      <c r="A237" s="10">
        <v>232</v>
      </c>
      <c r="B237" s="5" t="s">
        <v>220</v>
      </c>
      <c r="C237" s="11"/>
      <c r="D237" s="35">
        <v>5</v>
      </c>
      <c r="E237" s="13"/>
      <c r="F237" s="31">
        <v>770</v>
      </c>
    </row>
    <row r="238" spans="1:6" ht="12.75">
      <c r="A238" s="10">
        <v>233</v>
      </c>
      <c r="B238" s="5" t="s">
        <v>221</v>
      </c>
      <c r="C238" s="11"/>
      <c r="D238" s="35">
        <v>5</v>
      </c>
      <c r="E238" s="13"/>
      <c r="F238" s="31">
        <v>10426</v>
      </c>
    </row>
    <row r="239" spans="1:6" ht="12.75">
      <c r="A239" s="10">
        <v>234</v>
      </c>
      <c r="B239" s="5" t="s">
        <v>222</v>
      </c>
      <c r="C239" s="11"/>
      <c r="D239" s="35">
        <v>30</v>
      </c>
      <c r="E239" s="13"/>
      <c r="F239" s="31">
        <v>9781</v>
      </c>
    </row>
    <row r="240" spans="1:6" ht="12.75">
      <c r="A240" s="10">
        <v>235</v>
      </c>
      <c r="B240" s="5" t="s">
        <v>223</v>
      </c>
      <c r="C240" s="11"/>
      <c r="D240" s="35"/>
      <c r="E240" s="13"/>
      <c r="F240" s="31">
        <v>1032</v>
      </c>
    </row>
    <row r="241" spans="1:6" ht="12.75">
      <c r="A241" s="10">
        <v>236</v>
      </c>
      <c r="B241" s="5" t="s">
        <v>224</v>
      </c>
      <c r="C241" s="11"/>
      <c r="D241" s="35"/>
      <c r="E241" s="13"/>
      <c r="F241" s="31">
        <v>52755</v>
      </c>
    </row>
    <row r="242" spans="1:6" ht="12.75">
      <c r="A242" s="10">
        <v>237</v>
      </c>
      <c r="B242" s="5" t="s">
        <v>225</v>
      </c>
      <c r="C242" s="11"/>
      <c r="D242" s="35"/>
      <c r="E242" s="13"/>
      <c r="F242" s="31">
        <v>63537</v>
      </c>
    </row>
    <row r="243" spans="1:6" ht="12.75">
      <c r="A243" s="10">
        <v>238</v>
      </c>
      <c r="B243" s="5" t="s">
        <v>226</v>
      </c>
      <c r="C243" s="11">
        <v>5</v>
      </c>
      <c r="D243" s="35"/>
      <c r="E243" s="13">
        <v>6813</v>
      </c>
      <c r="F243" s="31"/>
    </row>
    <row r="244" spans="1:6" ht="12.75">
      <c r="A244" s="10">
        <v>239</v>
      </c>
      <c r="B244" s="5" t="s">
        <v>227</v>
      </c>
      <c r="C244" s="11">
        <v>221</v>
      </c>
      <c r="D244" s="35"/>
      <c r="E244" s="13">
        <v>260483</v>
      </c>
      <c r="F244" s="31"/>
    </row>
    <row r="245" spans="1:6" ht="12.75">
      <c r="A245" s="10">
        <v>240</v>
      </c>
      <c r="B245" s="5" t="s">
        <v>228</v>
      </c>
      <c r="C245" s="11">
        <v>5</v>
      </c>
      <c r="D245" s="35"/>
      <c r="E245" s="13">
        <v>240</v>
      </c>
      <c r="F245" s="31"/>
    </row>
    <row r="246" spans="1:6" ht="12.75">
      <c r="A246" s="10">
        <v>241</v>
      </c>
      <c r="B246" s="5" t="s">
        <v>229</v>
      </c>
      <c r="C246" s="11"/>
      <c r="D246" s="46">
        <v>2250</v>
      </c>
      <c r="E246" s="13"/>
      <c r="F246" s="31">
        <v>2278633</v>
      </c>
    </row>
    <row r="247" spans="1:6" ht="12.75">
      <c r="A247" s="10">
        <v>242</v>
      </c>
      <c r="B247" s="5" t="s">
        <v>230</v>
      </c>
      <c r="C247" s="11"/>
      <c r="D247" s="35">
        <v>70</v>
      </c>
      <c r="E247" s="13"/>
      <c r="F247" s="31">
        <v>48050</v>
      </c>
    </row>
    <row r="248" spans="1:6" ht="12.75">
      <c r="A248" s="10">
        <v>243</v>
      </c>
      <c r="B248" s="5" t="s">
        <v>231</v>
      </c>
      <c r="C248" s="11"/>
      <c r="D248" s="35">
        <v>570</v>
      </c>
      <c r="E248" s="13"/>
      <c r="F248" s="31">
        <v>583001</v>
      </c>
    </row>
    <row r="249" spans="1:6" ht="12.75">
      <c r="A249" s="10">
        <v>244</v>
      </c>
      <c r="B249" s="5" t="s">
        <v>232</v>
      </c>
      <c r="C249" s="11"/>
      <c r="D249" s="35">
        <v>210</v>
      </c>
      <c r="E249" s="13"/>
      <c r="F249" s="31">
        <v>209877</v>
      </c>
    </row>
    <row r="250" spans="1:6" ht="12.75">
      <c r="A250" s="10">
        <v>245</v>
      </c>
      <c r="B250" s="5" t="s">
        <v>233</v>
      </c>
      <c r="C250" s="11"/>
      <c r="D250" s="35">
        <v>15</v>
      </c>
      <c r="E250" s="13"/>
      <c r="F250" s="31">
        <v>12818</v>
      </c>
    </row>
    <row r="251" spans="1:6" ht="12.75">
      <c r="A251" s="10">
        <v>246</v>
      </c>
      <c r="B251" s="5" t="s">
        <v>234</v>
      </c>
      <c r="C251" s="11"/>
      <c r="D251" s="35">
        <v>30</v>
      </c>
      <c r="E251" s="13"/>
      <c r="F251" s="31">
        <v>30681</v>
      </c>
    </row>
    <row r="252" spans="1:6" ht="12.75">
      <c r="A252" s="10">
        <v>247</v>
      </c>
      <c r="B252" s="5" t="s">
        <v>235</v>
      </c>
      <c r="C252" s="11"/>
      <c r="D252" s="35">
        <v>50</v>
      </c>
      <c r="E252" s="13"/>
      <c r="F252" s="31">
        <v>65606</v>
      </c>
    </row>
    <row r="253" spans="1:6" ht="12.75">
      <c r="A253" s="10">
        <v>248</v>
      </c>
      <c r="B253" s="5" t="s">
        <v>236</v>
      </c>
      <c r="C253" s="11"/>
      <c r="D253" s="35">
        <v>130</v>
      </c>
      <c r="E253" s="13"/>
      <c r="F253" s="31">
        <v>133070.4</v>
      </c>
    </row>
    <row r="254" spans="1:6" ht="12.75">
      <c r="A254" s="10">
        <v>249</v>
      </c>
      <c r="B254" s="5" t="s">
        <v>237</v>
      </c>
      <c r="C254" s="11"/>
      <c r="D254" s="35">
        <v>10</v>
      </c>
      <c r="E254" s="13"/>
      <c r="F254" s="31">
        <v>4263</v>
      </c>
    </row>
    <row r="255" spans="1:6" ht="12.75">
      <c r="A255" s="10">
        <v>250</v>
      </c>
      <c r="B255" s="5" t="s">
        <v>238</v>
      </c>
      <c r="C255" s="11"/>
      <c r="D255" s="35">
        <v>300</v>
      </c>
      <c r="E255" s="13"/>
      <c r="F255" s="31">
        <v>252737.5</v>
      </c>
    </row>
    <row r="256" spans="1:6" ht="12.75">
      <c r="A256" s="10">
        <v>251</v>
      </c>
      <c r="B256" s="5" t="s">
        <v>239</v>
      </c>
      <c r="C256" s="11"/>
      <c r="D256" s="35">
        <v>60</v>
      </c>
      <c r="E256" s="13"/>
      <c r="F256" s="31">
        <v>43923</v>
      </c>
    </row>
    <row r="257" spans="1:6" ht="12.75">
      <c r="A257" s="10">
        <v>252</v>
      </c>
      <c r="B257" s="5" t="s">
        <v>240</v>
      </c>
      <c r="C257" s="11"/>
      <c r="D257" s="35">
        <v>180</v>
      </c>
      <c r="E257" s="13"/>
      <c r="F257" s="31">
        <v>110117.2</v>
      </c>
    </row>
    <row r="258" spans="1:6" ht="12.75">
      <c r="A258" s="10">
        <v>253</v>
      </c>
      <c r="B258" s="5" t="s">
        <v>241</v>
      </c>
      <c r="C258" s="11"/>
      <c r="D258" s="35">
        <v>50</v>
      </c>
      <c r="E258" s="13"/>
      <c r="F258" s="31">
        <v>46470</v>
      </c>
    </row>
    <row r="259" spans="1:6" ht="12.75">
      <c r="A259" s="10">
        <v>254</v>
      </c>
      <c r="B259" s="5" t="s">
        <v>242</v>
      </c>
      <c r="C259" s="11"/>
      <c r="D259" s="35">
        <v>385</v>
      </c>
      <c r="E259" s="13"/>
      <c r="F259" s="31">
        <v>422116.95</v>
      </c>
    </row>
    <row r="260" spans="1:6" ht="12.75">
      <c r="A260" s="10">
        <v>255</v>
      </c>
      <c r="B260" s="5" t="s">
        <v>243</v>
      </c>
      <c r="C260" s="11"/>
      <c r="D260" s="35">
        <v>60</v>
      </c>
      <c r="E260" s="13"/>
      <c r="F260" s="31">
        <v>23460.47</v>
      </c>
    </row>
    <row r="261" spans="1:6" ht="12.75">
      <c r="A261" s="10">
        <v>256</v>
      </c>
      <c r="B261" s="5" t="s">
        <v>244</v>
      </c>
      <c r="C261" s="11"/>
      <c r="D261" s="35">
        <v>50</v>
      </c>
      <c r="E261" s="13"/>
      <c r="F261" s="31">
        <v>15440</v>
      </c>
    </row>
    <row r="262" spans="1:6" ht="12.75">
      <c r="A262" s="10">
        <v>257</v>
      </c>
      <c r="B262" s="5" t="s">
        <v>245</v>
      </c>
      <c r="C262" s="11"/>
      <c r="D262" s="35">
        <v>20</v>
      </c>
      <c r="E262" s="13"/>
      <c r="F262" s="31">
        <v>4103</v>
      </c>
    </row>
    <row r="263" spans="1:6" ht="12.75">
      <c r="A263" s="10">
        <v>258</v>
      </c>
      <c r="B263" s="5" t="s">
        <v>246</v>
      </c>
      <c r="C263" s="11"/>
      <c r="D263" s="35">
        <v>10</v>
      </c>
      <c r="E263" s="13"/>
      <c r="F263" s="31">
        <v>1835</v>
      </c>
    </row>
    <row r="264" spans="1:6" ht="12.75">
      <c r="A264" s="10">
        <v>259</v>
      </c>
      <c r="B264" s="5" t="s">
        <v>247</v>
      </c>
      <c r="C264" s="11"/>
      <c r="D264" s="35">
        <v>9</v>
      </c>
      <c r="E264" s="13"/>
      <c r="F264" s="31">
        <v>8873.6</v>
      </c>
    </row>
    <row r="265" spans="1:6" ht="12.75">
      <c r="A265" s="10">
        <v>260</v>
      </c>
      <c r="B265" s="5" t="s">
        <v>248</v>
      </c>
      <c r="C265" s="11"/>
      <c r="D265" s="35">
        <v>17.7</v>
      </c>
      <c r="E265" s="13"/>
      <c r="F265" s="31">
        <v>17700</v>
      </c>
    </row>
    <row r="266" spans="1:6" ht="12.75">
      <c r="A266" s="10">
        <v>261</v>
      </c>
      <c r="B266" s="15" t="s">
        <v>249</v>
      </c>
      <c r="C266" s="11"/>
      <c r="D266" s="35">
        <v>200</v>
      </c>
      <c r="E266" s="13"/>
      <c r="F266" s="31">
        <v>148346</v>
      </c>
    </row>
    <row r="267" spans="1:6" ht="12.75">
      <c r="A267" s="10">
        <v>262</v>
      </c>
      <c r="B267" s="15" t="s">
        <v>250</v>
      </c>
      <c r="C267" s="11"/>
      <c r="D267" s="35"/>
      <c r="E267" s="13"/>
      <c r="F267" s="31">
        <v>9300</v>
      </c>
    </row>
    <row r="268" spans="1:6" ht="12.75">
      <c r="A268" s="10">
        <v>263</v>
      </c>
      <c r="B268" s="5" t="s">
        <v>251</v>
      </c>
      <c r="C268" s="11"/>
      <c r="D268" s="35">
        <v>30</v>
      </c>
      <c r="E268" s="13"/>
      <c r="F268" s="31">
        <v>32670</v>
      </c>
    </row>
    <row r="269" spans="1:6" ht="12.75">
      <c r="A269" s="10">
        <v>264</v>
      </c>
      <c r="B269" s="5" t="s">
        <v>252</v>
      </c>
      <c r="C269" s="11"/>
      <c r="D269" s="35">
        <v>200</v>
      </c>
      <c r="E269" s="13"/>
      <c r="F269" s="31">
        <v>224110</v>
      </c>
    </row>
    <row r="270" spans="1:6" ht="12.75">
      <c r="A270" s="10">
        <v>265</v>
      </c>
      <c r="B270" s="5" t="s">
        <v>253</v>
      </c>
      <c r="C270" s="11"/>
      <c r="D270" s="35">
        <v>115</v>
      </c>
      <c r="E270" s="13"/>
      <c r="F270" s="31">
        <v>112345</v>
      </c>
    </row>
    <row r="271" spans="1:6" ht="12.75">
      <c r="A271" s="10">
        <v>266</v>
      </c>
      <c r="B271" s="5" t="s">
        <v>254</v>
      </c>
      <c r="C271" s="11"/>
      <c r="D271" s="35">
        <v>260</v>
      </c>
      <c r="E271" s="13"/>
      <c r="F271" s="31">
        <v>250790</v>
      </c>
    </row>
    <row r="272" spans="1:6" ht="12.75">
      <c r="A272" s="10">
        <v>267</v>
      </c>
      <c r="B272" s="5" t="s">
        <v>255</v>
      </c>
      <c r="C272" s="11"/>
      <c r="D272" s="35">
        <v>90</v>
      </c>
      <c r="E272" s="13"/>
      <c r="F272" s="31">
        <v>19848.1</v>
      </c>
    </row>
    <row r="273" spans="1:6" ht="12.75">
      <c r="A273" s="10">
        <v>268</v>
      </c>
      <c r="B273" s="16" t="s">
        <v>256</v>
      </c>
      <c r="C273" s="17">
        <f>SUM(C243:C272)</f>
        <v>231</v>
      </c>
      <c r="D273" s="47">
        <f>SUM(D234:D272)</f>
        <v>7023.7</v>
      </c>
      <c r="E273" s="18">
        <f>SUM(E243:E272)</f>
        <v>267536</v>
      </c>
      <c r="F273" s="34">
        <f>SUM(F234:F272)</f>
        <v>6938891.22</v>
      </c>
    </row>
    <row r="274" spans="1:6" ht="12.75">
      <c r="A274" s="10">
        <v>269</v>
      </c>
      <c r="B274" s="5"/>
      <c r="C274" s="11"/>
      <c r="D274" s="46"/>
      <c r="E274" s="22"/>
      <c r="F274" s="31"/>
    </row>
    <row r="275" spans="1:6" ht="12.75">
      <c r="A275" s="10">
        <v>270</v>
      </c>
      <c r="B275" s="5" t="s">
        <v>257</v>
      </c>
      <c r="C275" s="11"/>
      <c r="D275" s="46"/>
      <c r="E275" s="22"/>
      <c r="F275" s="31"/>
    </row>
    <row r="276" spans="1:6" ht="12.75">
      <c r="A276" s="10">
        <v>271</v>
      </c>
      <c r="B276" s="5" t="s">
        <v>258</v>
      </c>
      <c r="C276" s="11">
        <v>10</v>
      </c>
      <c r="D276" s="46">
        <v>60</v>
      </c>
      <c r="E276" s="22">
        <v>8000.96</v>
      </c>
      <c r="F276" s="31">
        <v>45237.32</v>
      </c>
    </row>
    <row r="277" spans="1:6" ht="12.75">
      <c r="A277" s="10">
        <v>272</v>
      </c>
      <c r="B277" s="5" t="s">
        <v>259</v>
      </c>
      <c r="C277" s="11"/>
      <c r="D277" s="46">
        <v>130</v>
      </c>
      <c r="E277" s="22"/>
      <c r="F277" s="31">
        <v>126047</v>
      </c>
    </row>
    <row r="278" spans="1:6" ht="12.75">
      <c r="A278" s="10">
        <v>273</v>
      </c>
      <c r="B278" s="5" t="s">
        <v>260</v>
      </c>
      <c r="C278" s="11"/>
      <c r="D278" s="46">
        <v>729.4</v>
      </c>
      <c r="E278" s="22"/>
      <c r="F278" s="31">
        <v>729410</v>
      </c>
    </row>
    <row r="279" spans="1:6" ht="12.75">
      <c r="A279" s="10">
        <v>274</v>
      </c>
      <c r="B279" s="28" t="s">
        <v>261</v>
      </c>
      <c r="C279" s="11"/>
      <c r="D279" s="46">
        <v>48.3</v>
      </c>
      <c r="E279" s="22"/>
      <c r="F279" s="31">
        <v>48331</v>
      </c>
    </row>
    <row r="280" spans="1:6" ht="12.75">
      <c r="A280" s="10">
        <v>275</v>
      </c>
      <c r="B280" s="5" t="s">
        <v>262</v>
      </c>
      <c r="C280" s="11"/>
      <c r="D280" s="46">
        <v>900</v>
      </c>
      <c r="E280" s="22"/>
      <c r="F280" s="31">
        <v>51130.71</v>
      </c>
    </row>
    <row r="281" spans="1:6" ht="12.75">
      <c r="A281" s="10">
        <v>276</v>
      </c>
      <c r="B281" s="16" t="s">
        <v>263</v>
      </c>
      <c r="C281" s="17">
        <f>SUM(C276:C280)</f>
        <v>10</v>
      </c>
      <c r="D281" s="47">
        <f>SUM(D276:D280)</f>
        <v>1867.6999999999998</v>
      </c>
      <c r="E281" s="18">
        <f>SUM(E276:E280)</f>
        <v>8000.96</v>
      </c>
      <c r="F281" s="34">
        <f>SUM(F276:F280)</f>
        <v>1000156.03</v>
      </c>
    </row>
    <row r="282" spans="1:6" ht="12.75">
      <c r="A282" s="10">
        <v>277</v>
      </c>
      <c r="B282" s="5"/>
      <c r="C282" s="11"/>
      <c r="D282" s="46"/>
      <c r="E282" s="22"/>
      <c r="F282" s="31"/>
    </row>
    <row r="283" spans="1:6" ht="12.75">
      <c r="A283" s="10">
        <v>278</v>
      </c>
      <c r="B283" s="5" t="s">
        <v>264</v>
      </c>
      <c r="C283" s="11"/>
      <c r="D283" s="46"/>
      <c r="E283" s="22"/>
      <c r="F283" s="31"/>
    </row>
    <row r="284" spans="1:6" ht="12.75">
      <c r="A284" s="10">
        <v>279</v>
      </c>
      <c r="B284" s="5" t="s">
        <v>265</v>
      </c>
      <c r="C284" s="11"/>
      <c r="D284" s="46"/>
      <c r="E284" s="22">
        <v>82647</v>
      </c>
      <c r="F284" s="31"/>
    </row>
    <row r="285" spans="1:6" ht="12.75">
      <c r="A285" s="10">
        <v>280</v>
      </c>
      <c r="B285" s="5" t="s">
        <v>266</v>
      </c>
      <c r="C285" s="11"/>
      <c r="D285" s="46"/>
      <c r="E285" s="22"/>
      <c r="F285" s="31">
        <v>250000</v>
      </c>
    </row>
    <row r="286" spans="1:6" ht="12.75">
      <c r="A286" s="10">
        <v>281</v>
      </c>
      <c r="B286" s="5" t="s">
        <v>267</v>
      </c>
      <c r="C286" s="11"/>
      <c r="D286" s="46"/>
      <c r="E286" s="22">
        <v>8673.39</v>
      </c>
      <c r="F286" s="31">
        <v>1153</v>
      </c>
    </row>
    <row r="287" spans="1:6" ht="12.75">
      <c r="A287" s="10">
        <v>282</v>
      </c>
      <c r="B287" s="16" t="s">
        <v>264</v>
      </c>
      <c r="C287" s="17"/>
      <c r="D287" s="47"/>
      <c r="E287" s="18">
        <f>SUM(E284:E286)</f>
        <v>91320.39</v>
      </c>
      <c r="F287" s="34">
        <f>SUM(F285:F286)</f>
        <v>251153</v>
      </c>
    </row>
    <row r="288" spans="1:6" ht="12.75">
      <c r="A288" s="10">
        <v>283</v>
      </c>
      <c r="B288" s="59"/>
      <c r="C288" s="11"/>
      <c r="D288" s="46"/>
      <c r="E288" s="22"/>
      <c r="F288" s="31"/>
    </row>
    <row r="289" spans="1:6" ht="20.25">
      <c r="A289" s="10">
        <v>284</v>
      </c>
      <c r="B289" s="60" t="s">
        <v>268</v>
      </c>
      <c r="C289" s="61">
        <f>C23+C29+C52+C59+C61+C63+C75+C86+C96+C134+C195+C208+C224+C231+C273+C281+C144</f>
        <v>35133.9</v>
      </c>
      <c r="D289" s="62">
        <f>D59+D75+D86+D96+D103+D111+D134+D144+D195+D208+D224+D231+D273+D281+D287</f>
        <v>36657.6</v>
      </c>
      <c r="E289" s="63">
        <f>E23+E29+E52+E59+E61+E63+E65+E75+E86+E96+E111+E134+E144+E195+E208+E224+E231+E273+E281+E287</f>
        <v>38827390.81</v>
      </c>
      <c r="F289" s="64">
        <f>F59+F75+F86+F96+F103+F111+F134+F144+F195+F208+F224+F231+F273+F281+F287</f>
        <v>39838805.730000004</v>
      </c>
    </row>
    <row r="290" spans="1:6" ht="20.25">
      <c r="A290" s="10">
        <v>285</v>
      </c>
      <c r="B290" s="65"/>
      <c r="C290" s="66"/>
      <c r="D290" s="67"/>
      <c r="E290" s="68"/>
      <c r="F290" s="69"/>
    </row>
    <row r="291" spans="1:6" ht="12.75">
      <c r="A291" s="10">
        <v>286</v>
      </c>
      <c r="B291" s="70"/>
      <c r="C291" s="66"/>
      <c r="D291" s="67"/>
      <c r="E291" s="68"/>
      <c r="F291" s="69"/>
    </row>
    <row r="292" spans="1:6" ht="12.75">
      <c r="A292" s="10">
        <v>287</v>
      </c>
      <c r="B292" s="70"/>
      <c r="C292" s="66"/>
      <c r="D292" s="67"/>
      <c r="E292" s="68"/>
      <c r="F292" s="69"/>
    </row>
    <row r="293" spans="1:6" ht="12.75">
      <c r="A293" s="10">
        <v>288</v>
      </c>
      <c r="B293" s="70"/>
      <c r="C293" s="66"/>
      <c r="D293" s="67"/>
      <c r="E293" s="68"/>
      <c r="F293" s="69"/>
    </row>
    <row r="294" spans="1:6" ht="12.75">
      <c r="A294" s="10">
        <v>289</v>
      </c>
      <c r="B294" s="70"/>
      <c r="C294" s="66"/>
      <c r="D294" s="67"/>
      <c r="E294" s="68"/>
      <c r="F294" s="69"/>
    </row>
    <row r="295" spans="1:6" ht="12.75">
      <c r="A295" s="10">
        <v>290</v>
      </c>
      <c r="B295" s="5" t="s">
        <v>269</v>
      </c>
      <c r="C295" s="66"/>
      <c r="D295" s="67"/>
      <c r="E295" s="22"/>
      <c r="F295" s="31"/>
    </row>
    <row r="296" spans="1:6" ht="12.75">
      <c r="A296" s="10">
        <v>291</v>
      </c>
      <c r="B296" s="5" t="s">
        <v>270</v>
      </c>
      <c r="C296" s="11"/>
      <c r="D296" s="35">
        <v>55.9</v>
      </c>
      <c r="E296" s="22"/>
      <c r="F296" s="31">
        <v>778657.3</v>
      </c>
    </row>
    <row r="297" spans="1:6" ht="12.75">
      <c r="A297" s="10">
        <v>292</v>
      </c>
      <c r="B297" s="5" t="s">
        <v>271</v>
      </c>
      <c r="C297" s="11"/>
      <c r="D297" s="35">
        <v>272.4</v>
      </c>
      <c r="E297" s="22"/>
      <c r="F297" s="31">
        <v>272356.59</v>
      </c>
    </row>
    <row r="298" spans="1:6" ht="12.75">
      <c r="A298" s="10">
        <v>293</v>
      </c>
      <c r="B298" s="5" t="s">
        <v>272</v>
      </c>
      <c r="C298" s="11"/>
      <c r="D298" s="35">
        <v>274.6</v>
      </c>
      <c r="E298" s="22"/>
      <c r="F298" s="31">
        <v>274603.04</v>
      </c>
    </row>
    <row r="299" spans="1:6" ht="12.75">
      <c r="A299" s="10">
        <v>294</v>
      </c>
      <c r="B299" s="28" t="s">
        <v>273</v>
      </c>
      <c r="C299" s="11"/>
      <c r="D299" s="35">
        <v>2036.1</v>
      </c>
      <c r="E299" s="22"/>
      <c r="F299" s="31">
        <v>2036144</v>
      </c>
    </row>
    <row r="300" spans="1:6" ht="12.75">
      <c r="A300" s="10">
        <v>295</v>
      </c>
      <c r="B300" s="5"/>
      <c r="C300" s="11"/>
      <c r="D300" s="35"/>
      <c r="E300" s="22"/>
      <c r="F300" s="31"/>
    </row>
    <row r="301" spans="1:6" ht="12.75">
      <c r="A301" s="10">
        <v>296</v>
      </c>
      <c r="B301" s="5"/>
      <c r="C301" s="11"/>
      <c r="D301" s="35"/>
      <c r="E301" s="22"/>
      <c r="F301" s="31"/>
    </row>
    <row r="302" spans="1:6" ht="12.75">
      <c r="A302" s="10">
        <v>297</v>
      </c>
      <c r="B302" s="16" t="s">
        <v>274</v>
      </c>
      <c r="C302" s="17"/>
      <c r="D302" s="33">
        <f>SUM(D296:D301)</f>
        <v>2639</v>
      </c>
      <c r="E302" s="18">
        <f>SUM(E296:E301)</f>
        <v>0</v>
      </c>
      <c r="F302" s="34">
        <f>SUM(F296:F301)</f>
        <v>3361760.93</v>
      </c>
    </row>
    <row r="303" spans="1:6" ht="12.75">
      <c r="A303" s="71"/>
      <c r="B303" s="15"/>
      <c r="C303" s="72"/>
      <c r="D303" s="15"/>
      <c r="E303" s="15"/>
      <c r="F303" s="73"/>
    </row>
    <row r="304" spans="1:6" ht="12.75">
      <c r="A304" s="71"/>
      <c r="B304" s="15" t="s">
        <v>275</v>
      </c>
      <c r="C304" s="72"/>
      <c r="D304" s="15"/>
      <c r="E304" s="15"/>
      <c r="F304" s="15"/>
    </row>
    <row r="305" spans="1:6" ht="12.75">
      <c r="A305" s="71"/>
      <c r="B305" s="15" t="s">
        <v>276</v>
      </c>
      <c r="C305" s="72"/>
      <c r="D305" s="15"/>
      <c r="E305" s="15"/>
      <c r="F305" s="15"/>
    </row>
    <row r="306" spans="1:6" ht="12.75">
      <c r="A306" s="71"/>
      <c r="B306" s="15"/>
      <c r="C306" s="72"/>
      <c r="D306" s="15"/>
      <c r="E306" s="15"/>
      <c r="F306" s="15"/>
    </row>
    <row r="307" spans="1:6" ht="12.75">
      <c r="A307" s="71"/>
      <c r="B307" s="15"/>
      <c r="C307" s="72"/>
      <c r="D307" s="15"/>
      <c r="E307" s="15"/>
      <c r="F307" s="15"/>
    </row>
    <row r="308" spans="1:6" ht="12.75">
      <c r="A308" s="71"/>
      <c r="B308" s="15" t="s">
        <v>277</v>
      </c>
      <c r="C308" s="72"/>
      <c r="D308" s="15"/>
      <c r="E308" s="15"/>
      <c r="F308" s="15"/>
    </row>
    <row r="309" spans="1:6" ht="12.75">
      <c r="A309" s="71"/>
      <c r="B309" s="15" t="s">
        <v>278</v>
      </c>
      <c r="C309" s="72"/>
      <c r="D309" s="15"/>
      <c r="E309" s="15"/>
      <c r="F309" s="15"/>
    </row>
  </sheetData>
  <sheetProtection selectLockedCells="1" selectUnlockedCells="1"/>
  <mergeCells count="4">
    <mergeCell ref="A2:F2"/>
    <mergeCell ref="A3:F3"/>
    <mergeCell ref="C4:D4"/>
    <mergeCell ref="E4:F4"/>
  </mergeCells>
  <printOptions/>
  <pageMargins left="0.5902777777777778" right="0.5902777777777778" top="1.0527777777777778" bottom="0.7875" header="0.7875" footer="0.5118055555555555"/>
  <pageSetup firstPageNumber="1" useFirstPageNumber="1" horizontalDpi="300" verticalDpi="300" orientation="portrait" paperSize="9"/>
  <headerFooter alignWithMargins="0">
    <oddHeader>&amp;C&amp;"Times New Roman,obyčejné"&amp;12&amp;A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1"/>
  <sheetViews>
    <sheetView tabSelected="1" workbookViewId="0" topLeftCell="A49">
      <selection activeCell="A82" sqref="A82"/>
    </sheetView>
  </sheetViews>
  <sheetFormatPr defaultColWidth="9.140625" defaultRowHeight="12.75"/>
  <cols>
    <col min="1" max="1" width="9.57421875" style="0" customWidth="1"/>
    <col min="2" max="2" width="9.421875" style="0" customWidth="1"/>
    <col min="3" max="3" width="10.140625" style="0" customWidth="1"/>
    <col min="4" max="4" width="9.421875" style="0" customWidth="1"/>
    <col min="5" max="5" width="35.421875" style="0" customWidth="1"/>
    <col min="6" max="6" width="12.8515625" style="0" customWidth="1"/>
    <col min="7" max="16384" width="11.57421875" style="0" customWidth="1"/>
  </cols>
  <sheetData>
    <row r="2" spans="1:6" ht="20.25">
      <c r="A2" s="105" t="s">
        <v>0</v>
      </c>
      <c r="B2" s="105"/>
      <c r="C2" s="105"/>
      <c r="D2" s="105"/>
      <c r="E2" s="105"/>
      <c r="F2" s="105"/>
    </row>
    <row r="3" spans="1:6" ht="20.25">
      <c r="A3" s="105" t="s">
        <v>279</v>
      </c>
      <c r="B3" s="105"/>
      <c r="C3" s="105"/>
      <c r="D3" s="105"/>
      <c r="E3" s="105"/>
      <c r="F3" s="105"/>
    </row>
    <row r="4" spans="1:6" ht="20.25">
      <c r="A4" s="1"/>
      <c r="B4" s="1"/>
      <c r="C4" s="1"/>
      <c r="D4" s="1"/>
      <c r="E4" s="1"/>
      <c r="F4" s="1"/>
    </row>
    <row r="5" spans="1:6" ht="15.75">
      <c r="A5" s="106" t="s">
        <v>280</v>
      </c>
      <c r="B5" s="106"/>
      <c r="C5" s="106"/>
      <c r="D5" s="106"/>
      <c r="E5" s="106"/>
      <c r="F5" s="106"/>
    </row>
    <row r="6" spans="1:6" ht="15.75">
      <c r="A6" s="74"/>
      <c r="B6" s="74"/>
      <c r="C6" s="74"/>
      <c r="D6" s="74"/>
      <c r="E6" s="74"/>
      <c r="F6" s="74"/>
    </row>
    <row r="7" spans="1:6" ht="12.75">
      <c r="A7" t="s">
        <v>281</v>
      </c>
      <c r="F7" s="75">
        <v>25721145.99</v>
      </c>
    </row>
    <row r="8" spans="1:6" ht="12.75">
      <c r="A8" t="s">
        <v>282</v>
      </c>
      <c r="F8" s="75">
        <v>12900</v>
      </c>
    </row>
    <row r="9" spans="1:6" ht="12.75">
      <c r="A9" s="28" t="s">
        <v>33</v>
      </c>
      <c r="F9" s="13">
        <v>80000</v>
      </c>
    </row>
    <row r="10" spans="1:6" ht="12.75">
      <c r="A10" s="28" t="s">
        <v>34</v>
      </c>
      <c r="F10" s="13">
        <v>72000</v>
      </c>
    </row>
    <row r="11" spans="1:6" ht="12.75">
      <c r="A11" s="28" t="s">
        <v>35</v>
      </c>
      <c r="F11" s="13">
        <v>1228300</v>
      </c>
    </row>
    <row r="12" spans="1:6" ht="12.75">
      <c r="A12" s="28" t="s">
        <v>36</v>
      </c>
      <c r="F12" s="13">
        <v>4140</v>
      </c>
    </row>
    <row r="13" spans="1:6" ht="12.75">
      <c r="A13" s="28" t="s">
        <v>37</v>
      </c>
      <c r="F13" s="13">
        <v>489400</v>
      </c>
    </row>
    <row r="14" spans="1:6" ht="12.75">
      <c r="A14" s="28" t="s">
        <v>38</v>
      </c>
      <c r="F14" s="13">
        <v>365000</v>
      </c>
    </row>
    <row r="15" spans="1:6" ht="12.75">
      <c r="A15" s="28" t="s">
        <v>39</v>
      </c>
      <c r="F15" s="13">
        <v>43092</v>
      </c>
    </row>
    <row r="16" spans="1:6" ht="12.75">
      <c r="A16" s="15" t="s">
        <v>40</v>
      </c>
      <c r="F16" s="13">
        <v>7000</v>
      </c>
    </row>
    <row r="17" spans="1:6" ht="12.75">
      <c r="A17" s="15" t="s">
        <v>41</v>
      </c>
      <c r="F17" s="13">
        <v>20907.74</v>
      </c>
    </row>
    <row r="18" spans="1:6" ht="12.75">
      <c r="A18" s="15" t="s">
        <v>42</v>
      </c>
      <c r="F18" s="13">
        <v>62162.7</v>
      </c>
    </row>
    <row r="19" spans="1:6" ht="12.75">
      <c r="A19" s="15" t="s">
        <v>43</v>
      </c>
      <c r="F19" s="13">
        <v>269255</v>
      </c>
    </row>
    <row r="20" spans="1:6" ht="12.75">
      <c r="A20" s="28" t="s">
        <v>44</v>
      </c>
      <c r="F20" s="13">
        <v>677229.81</v>
      </c>
    </row>
    <row r="21" spans="1:6" ht="12.75">
      <c r="A21" s="28" t="s">
        <v>45</v>
      </c>
      <c r="F21" s="13">
        <v>926311.5</v>
      </c>
    </row>
    <row r="22" spans="1:6" ht="12.75">
      <c r="A22" s="28" t="s">
        <v>46</v>
      </c>
      <c r="F22" s="13">
        <v>15000</v>
      </c>
    </row>
    <row r="23" spans="1:6" ht="12.75">
      <c r="A23" s="28" t="s">
        <v>47</v>
      </c>
      <c r="F23" s="13">
        <v>15000</v>
      </c>
    </row>
    <row r="24" spans="1:6" ht="12.75">
      <c r="A24" s="28" t="s">
        <v>48</v>
      </c>
      <c r="F24" s="13">
        <v>50000</v>
      </c>
    </row>
    <row r="25" spans="1:6" ht="12.75">
      <c r="A25" s="28" t="s">
        <v>49</v>
      </c>
      <c r="F25" s="13">
        <v>10000</v>
      </c>
    </row>
    <row r="26" spans="1:6" ht="12.75">
      <c r="A26" s="28" t="s">
        <v>50</v>
      </c>
      <c r="F26" s="13">
        <v>14730</v>
      </c>
    </row>
    <row r="27" spans="1:6" ht="12.75">
      <c r="A27" s="28" t="s">
        <v>51</v>
      </c>
      <c r="F27" s="13">
        <v>15000</v>
      </c>
    </row>
    <row r="28" spans="1:6" ht="12.75">
      <c r="A28" s="28" t="s">
        <v>52</v>
      </c>
      <c r="F28" s="13">
        <v>15000</v>
      </c>
    </row>
    <row r="29" spans="1:6" ht="12.75">
      <c r="A29" t="s">
        <v>283</v>
      </c>
      <c r="F29" s="75">
        <v>113006</v>
      </c>
    </row>
    <row r="30" spans="1:6" ht="12.75">
      <c r="A30" t="s">
        <v>284</v>
      </c>
      <c r="F30" s="75">
        <v>1379344</v>
      </c>
    </row>
    <row r="31" spans="1:6" ht="12.75">
      <c r="A31" t="s">
        <v>285</v>
      </c>
      <c r="F31" s="75">
        <v>316690</v>
      </c>
    </row>
    <row r="32" spans="1:6" ht="12.75">
      <c r="A32" t="s">
        <v>286</v>
      </c>
      <c r="F32" s="75">
        <v>3356524.09</v>
      </c>
    </row>
    <row r="33" spans="1:6" ht="12.75">
      <c r="A33" t="s">
        <v>287</v>
      </c>
      <c r="F33" s="75">
        <v>371501</v>
      </c>
    </row>
    <row r="34" spans="1:6" ht="12.75">
      <c r="A34" t="s">
        <v>288</v>
      </c>
      <c r="F34" s="75">
        <v>202498</v>
      </c>
    </row>
    <row r="35" spans="1:6" ht="12.75">
      <c r="A35" t="s">
        <v>289</v>
      </c>
      <c r="F35" s="75">
        <v>492030.13</v>
      </c>
    </row>
    <row r="36" spans="1:6" ht="12.75">
      <c r="A36" t="s">
        <v>290</v>
      </c>
      <c r="F36" s="75">
        <v>330617.5</v>
      </c>
    </row>
    <row r="37" spans="1:6" ht="12.75">
      <c r="A37" t="s">
        <v>291</v>
      </c>
      <c r="F37" s="75">
        <v>1771486</v>
      </c>
    </row>
    <row r="38" spans="1:6" ht="12.75">
      <c r="A38" t="s">
        <v>292</v>
      </c>
      <c r="F38" s="75">
        <v>280798</v>
      </c>
    </row>
    <row r="39" spans="1:6" ht="12.75">
      <c r="A39" t="s">
        <v>293</v>
      </c>
      <c r="F39" s="75">
        <v>8000.96</v>
      </c>
    </row>
    <row r="40" spans="1:6" ht="12.75">
      <c r="A40" t="s">
        <v>294</v>
      </c>
      <c r="F40" s="75">
        <v>91320.39</v>
      </c>
    </row>
    <row r="41" ht="12.75">
      <c r="F41" s="75"/>
    </row>
    <row r="42" spans="1:6" ht="12.75">
      <c r="A42" s="76" t="s">
        <v>295</v>
      </c>
      <c r="B42" s="77"/>
      <c r="C42" s="77"/>
      <c r="D42" s="77"/>
      <c r="E42" s="77"/>
      <c r="F42" s="78">
        <f>SUM(F7:F41)</f>
        <v>38827390.81</v>
      </c>
    </row>
    <row r="43" spans="1:6" ht="12.75">
      <c r="A43" s="79"/>
      <c r="B43" s="80"/>
      <c r="C43" s="80"/>
      <c r="D43" s="80"/>
      <c r="E43" s="80"/>
      <c r="F43" s="81"/>
    </row>
    <row r="44" spans="1:6" ht="12.75">
      <c r="A44" s="79"/>
      <c r="B44" s="80"/>
      <c r="C44" s="80"/>
      <c r="D44" s="80"/>
      <c r="E44" s="80"/>
      <c r="F44" s="81"/>
    </row>
    <row r="45" spans="1:6" ht="12.75">
      <c r="A45" s="79"/>
      <c r="B45" s="80"/>
      <c r="C45" s="80"/>
      <c r="D45" s="80"/>
      <c r="E45" s="80"/>
      <c r="F45" s="81"/>
    </row>
    <row r="46" spans="1:6" ht="12.75">
      <c r="A46" s="79"/>
      <c r="B46" s="80"/>
      <c r="C46" s="80"/>
      <c r="D46" s="80"/>
      <c r="E46" s="80"/>
      <c r="F46" s="81"/>
    </row>
    <row r="47" spans="1:6" ht="12.75">
      <c r="A47" s="79"/>
      <c r="B47" s="80"/>
      <c r="C47" s="80"/>
      <c r="D47" s="80"/>
      <c r="E47" s="80"/>
      <c r="F47" s="81"/>
    </row>
    <row r="48" spans="1:6" ht="12.75">
      <c r="A48" s="79"/>
      <c r="B48" s="80"/>
      <c r="C48" s="80"/>
      <c r="D48" s="80"/>
      <c r="E48" s="80"/>
      <c r="F48" s="81"/>
    </row>
    <row r="49" spans="1:6" ht="12.75">
      <c r="A49" s="79"/>
      <c r="B49" s="80"/>
      <c r="C49" s="80"/>
      <c r="D49" s="80"/>
      <c r="E49" s="80"/>
      <c r="F49" s="81"/>
    </row>
    <row r="50" spans="1:6" ht="12.75">
      <c r="A50" s="79"/>
      <c r="B50" s="80"/>
      <c r="C50" s="80"/>
      <c r="D50" s="80"/>
      <c r="E50" s="80"/>
      <c r="F50" s="81"/>
    </row>
    <row r="51" spans="1:6" ht="15.75">
      <c r="A51" s="107" t="s">
        <v>296</v>
      </c>
      <c r="B51" s="107"/>
      <c r="C51" s="107"/>
      <c r="D51" s="107"/>
      <c r="E51" s="107"/>
      <c r="F51" s="107"/>
    </row>
    <row r="52" spans="1:6" ht="15.75">
      <c r="A52" s="82"/>
      <c r="B52" s="82"/>
      <c r="C52" s="82"/>
      <c r="D52" s="82"/>
      <c r="E52" s="82"/>
      <c r="F52" s="83"/>
    </row>
    <row r="53" spans="1:6" ht="12.75">
      <c r="A53" t="s">
        <v>297</v>
      </c>
      <c r="F53" s="75">
        <v>58894</v>
      </c>
    </row>
    <row r="54" spans="1:6" ht="12.75">
      <c r="A54" t="s">
        <v>298</v>
      </c>
      <c r="F54" s="75">
        <v>715235.5</v>
      </c>
    </row>
    <row r="55" spans="1:6" ht="12.75">
      <c r="A55" t="s">
        <v>299</v>
      </c>
      <c r="F55" s="75">
        <v>6837586.78</v>
      </c>
    </row>
    <row r="56" spans="1:6" ht="12.75">
      <c r="A56" t="s">
        <v>300</v>
      </c>
      <c r="F56" s="75">
        <v>2813015.97</v>
      </c>
    </row>
    <row r="57" spans="1:6" ht="12.75">
      <c r="A57" t="s">
        <v>301</v>
      </c>
      <c r="F57" s="75">
        <v>1079751.96</v>
      </c>
    </row>
    <row r="58" spans="1:6" ht="12.75">
      <c r="A58" t="s">
        <v>302</v>
      </c>
      <c r="F58" s="75">
        <v>2333165.28</v>
      </c>
    </row>
    <row r="59" spans="1:6" ht="12.75">
      <c r="A59" t="s">
        <v>303</v>
      </c>
      <c r="F59" s="75">
        <v>1658090.4</v>
      </c>
    </row>
    <row r="60" spans="1:6" ht="12.75">
      <c r="A60" t="s">
        <v>304</v>
      </c>
      <c r="F60" s="75">
        <v>1004543.48</v>
      </c>
    </row>
    <row r="61" spans="1:6" ht="12.75">
      <c r="A61" t="s">
        <v>305</v>
      </c>
      <c r="F61" s="75">
        <v>1680641.69</v>
      </c>
    </row>
    <row r="62" spans="1:6" ht="12.75">
      <c r="A62" t="s">
        <v>159</v>
      </c>
      <c r="F62" s="75">
        <v>446527.82</v>
      </c>
    </row>
    <row r="63" spans="1:6" ht="12.75">
      <c r="A63" t="s">
        <v>162</v>
      </c>
      <c r="F63" s="75">
        <v>1622728.84</v>
      </c>
    </row>
    <row r="64" spans="1:6" ht="12.75">
      <c r="A64" t="s">
        <v>306</v>
      </c>
      <c r="F64" s="75">
        <v>3227927.66</v>
      </c>
    </row>
    <row r="65" spans="1:6" ht="12.75">
      <c r="A65" t="s">
        <v>307</v>
      </c>
      <c r="F65" s="75">
        <v>4427807.38</v>
      </c>
    </row>
    <row r="66" spans="1:6" ht="12.75">
      <c r="A66" t="s">
        <v>308</v>
      </c>
      <c r="F66" s="75">
        <v>2317074.45</v>
      </c>
    </row>
    <row r="67" spans="1:6" ht="12.75">
      <c r="A67" t="s">
        <v>309</v>
      </c>
      <c r="F67" s="75">
        <v>1425614.27</v>
      </c>
    </row>
    <row r="68" spans="1:6" ht="12.75">
      <c r="A68" t="s">
        <v>310</v>
      </c>
      <c r="F68" s="75">
        <v>6938891.22</v>
      </c>
    </row>
    <row r="69" spans="1:6" ht="12.75">
      <c r="A69" t="s">
        <v>311</v>
      </c>
      <c r="F69" s="75">
        <v>1000156.03</v>
      </c>
    </row>
    <row r="70" spans="1:6" ht="12.75">
      <c r="A70" t="s">
        <v>312</v>
      </c>
      <c r="F70" s="75">
        <v>251153</v>
      </c>
    </row>
    <row r="71" ht="12.75">
      <c r="F71" s="75"/>
    </row>
    <row r="72" spans="1:6" ht="12.75">
      <c r="A72" s="76" t="s">
        <v>313</v>
      </c>
      <c r="B72" s="77"/>
      <c r="C72" s="77"/>
      <c r="D72" s="77"/>
      <c r="E72" s="77"/>
      <c r="F72" s="78">
        <f>SUM(F53:F71)</f>
        <v>39838805.730000004</v>
      </c>
    </row>
    <row r="73" spans="1:6" ht="15">
      <c r="A73" s="84"/>
      <c r="B73" s="85"/>
      <c r="C73" s="85"/>
      <c r="D73" s="85"/>
      <c r="E73" s="85"/>
      <c r="F73" s="86"/>
    </row>
    <row r="74" spans="1:6" ht="12.75">
      <c r="A74" s="87" t="s">
        <v>314</v>
      </c>
      <c r="B74" s="87"/>
      <c r="C74" s="87"/>
      <c r="D74" s="87"/>
      <c r="E74" s="87"/>
      <c r="F74" s="88">
        <v>3361760.93</v>
      </c>
    </row>
    <row r="75" spans="1:6" ht="12.75">
      <c r="A75" s="108"/>
      <c r="B75" s="108"/>
      <c r="C75" s="108"/>
      <c r="D75" s="108"/>
      <c r="E75" s="108"/>
      <c r="F75" s="108"/>
    </row>
    <row r="76" spans="1:6" ht="12.75">
      <c r="A76" s="108"/>
      <c r="B76" s="108"/>
      <c r="C76" s="108"/>
      <c r="D76" s="108"/>
      <c r="E76" s="108"/>
      <c r="F76" s="108"/>
    </row>
    <row r="77" spans="1:6" ht="12.75">
      <c r="A77" s="15" t="s">
        <v>315</v>
      </c>
      <c r="B77" s="72"/>
      <c r="C77" s="15"/>
      <c r="D77" s="15"/>
      <c r="E77" s="15"/>
      <c r="F77" s="89"/>
    </row>
    <row r="78" spans="1:6" ht="12.75">
      <c r="A78" s="15" t="s">
        <v>276</v>
      </c>
      <c r="B78" s="72"/>
      <c r="C78" s="15"/>
      <c r="D78" s="15"/>
      <c r="E78" s="15"/>
      <c r="F78" s="89"/>
    </row>
    <row r="79" spans="1:6" ht="12.75">
      <c r="A79" s="15"/>
      <c r="B79" s="72"/>
      <c r="C79" s="15"/>
      <c r="D79" s="15"/>
      <c r="E79" s="15"/>
      <c r="F79" s="89"/>
    </row>
    <row r="80" ht="12.75">
      <c r="A80" s="90"/>
    </row>
    <row r="81" ht="12.75">
      <c r="A81" s="90"/>
    </row>
  </sheetData>
  <sheetProtection selectLockedCells="1" selectUnlockedCells="1"/>
  <mergeCells count="6">
    <mergeCell ref="A75:F75"/>
    <mergeCell ref="A76:F76"/>
    <mergeCell ref="A2:F2"/>
    <mergeCell ref="A3:F3"/>
    <mergeCell ref="A5:F5"/>
    <mergeCell ref="A51:F51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3"/>
  <sheetViews>
    <sheetView workbookViewId="0" topLeftCell="A1">
      <selection activeCell="I18" sqref="I18"/>
    </sheetView>
  </sheetViews>
  <sheetFormatPr defaultColWidth="9.140625" defaultRowHeight="12.75"/>
  <cols>
    <col min="1" max="1" width="24.28125" style="0" customWidth="1"/>
    <col min="2" max="2" width="15.57421875" style="0" customWidth="1"/>
    <col min="3" max="3" width="7.28125" style="0" customWidth="1"/>
    <col min="4" max="4" width="24.421875" style="0" customWidth="1"/>
    <col min="5" max="5" width="15.57421875" style="0" customWidth="1"/>
    <col min="6" max="16384" width="11.57421875" style="0" customWidth="1"/>
  </cols>
  <sheetData>
    <row r="2" spans="1:5" ht="18">
      <c r="A2" s="109" t="s">
        <v>316</v>
      </c>
      <c r="B2" s="109"/>
      <c r="C2" s="109"/>
      <c r="D2" s="109"/>
      <c r="E2" s="109"/>
    </row>
    <row r="4" spans="1:5" ht="12.75">
      <c r="A4" t="s">
        <v>317</v>
      </c>
      <c r="B4" s="91">
        <v>35133900</v>
      </c>
      <c r="D4" t="s">
        <v>318</v>
      </c>
      <c r="E4" s="91">
        <v>36657600</v>
      </c>
    </row>
    <row r="5" spans="2:5" ht="12.75">
      <c r="B5" s="91"/>
      <c r="E5" s="91"/>
    </row>
    <row r="6" spans="1:5" ht="12.75">
      <c r="A6" t="s">
        <v>319</v>
      </c>
      <c r="B6" s="91">
        <v>37093200</v>
      </c>
      <c r="D6" t="s">
        <v>320</v>
      </c>
      <c r="E6" s="91">
        <v>40687000</v>
      </c>
    </row>
    <row r="7" spans="2:5" ht="12.75">
      <c r="B7" s="91"/>
      <c r="E7" s="91"/>
    </row>
    <row r="8" spans="1:5" ht="15.75">
      <c r="A8" s="92" t="s">
        <v>321</v>
      </c>
      <c r="B8" s="93">
        <v>38827390.81</v>
      </c>
      <c r="D8" s="92" t="s">
        <v>322</v>
      </c>
      <c r="E8" s="93">
        <v>39838805.73</v>
      </c>
    </row>
    <row r="9" spans="2:5" ht="12.75">
      <c r="B9" s="94"/>
      <c r="E9" s="94"/>
    </row>
    <row r="10" spans="1:5" ht="12.75">
      <c r="A10" t="s">
        <v>323</v>
      </c>
      <c r="B10" s="91"/>
      <c r="D10" t="s">
        <v>323</v>
      </c>
      <c r="E10" s="91"/>
    </row>
    <row r="11" spans="1:5" ht="12.75">
      <c r="A11" t="s">
        <v>324</v>
      </c>
      <c r="B11" s="91">
        <v>25721145.99</v>
      </c>
      <c r="D11" t="s">
        <v>325</v>
      </c>
      <c r="E11" s="91">
        <v>37212228.44</v>
      </c>
    </row>
    <row r="12" spans="1:5" ht="12.75">
      <c r="A12" t="s">
        <v>326</v>
      </c>
      <c r="B12" s="91">
        <v>8343018.07</v>
      </c>
      <c r="D12" t="s">
        <v>327</v>
      </c>
      <c r="E12" s="91">
        <v>2626577.29</v>
      </c>
    </row>
    <row r="13" spans="1:5" ht="12.75">
      <c r="A13" t="s">
        <v>328</v>
      </c>
      <c r="B13" s="91">
        <v>383698</v>
      </c>
      <c r="E13" s="91"/>
    </row>
    <row r="14" spans="1:5" ht="12.75">
      <c r="A14" t="s">
        <v>329</v>
      </c>
      <c r="B14" s="91">
        <v>4379528.75</v>
      </c>
      <c r="E14" s="91"/>
    </row>
    <row r="15" spans="2:5" ht="12.75">
      <c r="B15" s="91"/>
      <c r="E15" s="91"/>
    </row>
    <row r="16" spans="1:5" ht="12.75">
      <c r="A16" t="s">
        <v>330</v>
      </c>
      <c r="B16" s="94">
        <f>B8/B6*100</f>
        <v>104.67522567478676</v>
      </c>
      <c r="D16" t="s">
        <v>331</v>
      </c>
      <c r="E16" s="94">
        <f>E8/E6*100</f>
        <v>97.91531872588295</v>
      </c>
    </row>
    <row r="17" spans="2:5" ht="12.75">
      <c r="B17" s="94"/>
      <c r="E17" s="94"/>
    </row>
    <row r="18" spans="1:5" ht="12.75">
      <c r="A18" t="s">
        <v>332</v>
      </c>
      <c r="B18" s="94"/>
      <c r="E18" s="95">
        <f>B8-E8</f>
        <v>-1011414.9199999943</v>
      </c>
    </row>
    <row r="19" spans="2:5" ht="12.75">
      <c r="B19" s="94"/>
      <c r="E19" s="94"/>
    </row>
    <row r="20" spans="2:5" ht="12.75">
      <c r="B20" s="91"/>
      <c r="E20" s="91"/>
    </row>
    <row r="21" ht="12.75">
      <c r="A21" s="96" t="s">
        <v>333</v>
      </c>
    </row>
    <row r="22" spans="1:5" ht="12.75">
      <c r="A22" s="28" t="s">
        <v>33</v>
      </c>
      <c r="B22" s="21"/>
      <c r="C22" s="28"/>
      <c r="D22" s="13"/>
      <c r="E22" s="13">
        <v>80000</v>
      </c>
    </row>
    <row r="23" spans="1:5" ht="12.75">
      <c r="A23" s="28" t="s">
        <v>34</v>
      </c>
      <c r="B23" s="21"/>
      <c r="C23" s="28"/>
      <c r="D23" s="13"/>
      <c r="E23" s="13">
        <v>72000</v>
      </c>
    </row>
    <row r="24" spans="1:5" ht="12.75">
      <c r="A24" s="28" t="s">
        <v>35</v>
      </c>
      <c r="B24" s="21"/>
      <c r="C24" s="28"/>
      <c r="D24" s="13"/>
      <c r="E24" s="13">
        <v>1228300</v>
      </c>
    </row>
    <row r="25" spans="1:5" ht="12.75">
      <c r="A25" s="28" t="s">
        <v>36</v>
      </c>
      <c r="B25" s="21"/>
      <c r="C25" s="28"/>
      <c r="D25" s="13"/>
      <c r="E25" s="13">
        <v>4140</v>
      </c>
    </row>
    <row r="26" spans="1:5" ht="12.75">
      <c r="A26" s="28" t="s">
        <v>37</v>
      </c>
      <c r="B26" s="21"/>
      <c r="C26" s="28"/>
      <c r="D26" s="13"/>
      <c r="E26" s="13">
        <v>489400</v>
      </c>
    </row>
    <row r="27" spans="1:5" ht="12.75">
      <c r="A27" s="28" t="s">
        <v>38</v>
      </c>
      <c r="B27" s="21"/>
      <c r="C27" s="28"/>
      <c r="D27" s="13"/>
      <c r="E27" s="13">
        <v>365000</v>
      </c>
    </row>
    <row r="28" spans="1:5" ht="12.75">
      <c r="A28" s="28" t="s">
        <v>39</v>
      </c>
      <c r="B28" s="21"/>
      <c r="C28" s="28"/>
      <c r="D28" s="13"/>
      <c r="E28" s="13">
        <v>43092</v>
      </c>
    </row>
    <row r="29" spans="1:5" ht="12.75">
      <c r="A29" s="15" t="s">
        <v>40</v>
      </c>
      <c r="B29" s="21"/>
      <c r="C29" s="28"/>
      <c r="D29" s="13"/>
      <c r="E29" s="13">
        <v>7000</v>
      </c>
    </row>
    <row r="30" spans="1:5" ht="12.75">
      <c r="A30" s="15" t="s">
        <v>41</v>
      </c>
      <c r="B30" s="21"/>
      <c r="C30" s="28"/>
      <c r="D30" s="13"/>
      <c r="E30" s="13">
        <v>20907.74</v>
      </c>
    </row>
    <row r="31" spans="1:5" ht="12.75">
      <c r="A31" s="15" t="s">
        <v>42</v>
      </c>
      <c r="B31" s="21"/>
      <c r="C31" s="28"/>
      <c r="D31" s="13"/>
      <c r="E31" s="13">
        <v>62162.7</v>
      </c>
    </row>
    <row r="32" spans="1:5" ht="12.75">
      <c r="A32" s="15" t="s">
        <v>43</v>
      </c>
      <c r="B32" s="21"/>
      <c r="C32" s="28"/>
      <c r="D32" s="13"/>
      <c r="E32" s="13">
        <v>269255</v>
      </c>
    </row>
    <row r="33" spans="1:5" ht="12.75">
      <c r="A33" s="28" t="s">
        <v>44</v>
      </c>
      <c r="B33" s="21"/>
      <c r="C33" s="28"/>
      <c r="D33" s="13"/>
      <c r="E33" s="13">
        <v>677229.81</v>
      </c>
    </row>
    <row r="34" spans="1:5" ht="12.75">
      <c r="A34" s="28" t="s">
        <v>45</v>
      </c>
      <c r="B34" s="21"/>
      <c r="C34" s="28"/>
      <c r="D34" s="13"/>
      <c r="E34" s="13">
        <v>926311.5</v>
      </c>
    </row>
    <row r="35" spans="1:5" ht="12.75">
      <c r="A35" s="28" t="s">
        <v>46</v>
      </c>
      <c r="B35" s="21"/>
      <c r="C35" s="28"/>
      <c r="D35" s="13"/>
      <c r="E35" s="13">
        <v>15000</v>
      </c>
    </row>
    <row r="36" spans="1:5" ht="12.75">
      <c r="A36" s="28" t="s">
        <v>47</v>
      </c>
      <c r="B36" s="21"/>
      <c r="C36" s="28"/>
      <c r="D36" s="13"/>
      <c r="E36" s="13">
        <v>15000</v>
      </c>
    </row>
    <row r="37" spans="1:5" ht="12.75">
      <c r="A37" s="28" t="s">
        <v>48</v>
      </c>
      <c r="B37" s="21"/>
      <c r="C37" s="28"/>
      <c r="D37" s="13"/>
      <c r="E37" s="13">
        <v>50000</v>
      </c>
    </row>
    <row r="38" spans="1:5" ht="12.75">
      <c r="A38" s="28" t="s">
        <v>49</v>
      </c>
      <c r="B38" s="21"/>
      <c r="C38" s="28"/>
      <c r="D38" s="13"/>
      <c r="E38" s="13">
        <v>10000</v>
      </c>
    </row>
    <row r="39" spans="1:5" ht="12.75">
      <c r="A39" s="28" t="s">
        <v>50</v>
      </c>
      <c r="B39" s="21"/>
      <c r="C39" s="28"/>
      <c r="D39" s="13"/>
      <c r="E39" s="13">
        <v>14730</v>
      </c>
    </row>
    <row r="40" spans="1:5" ht="12.75">
      <c r="A40" s="28" t="s">
        <v>51</v>
      </c>
      <c r="B40" s="21"/>
      <c r="C40" s="28"/>
      <c r="D40" s="13"/>
      <c r="E40" s="13">
        <v>15000</v>
      </c>
    </row>
    <row r="41" spans="1:5" ht="12.75">
      <c r="A41" s="28" t="s">
        <v>52</v>
      </c>
      <c r="B41" s="21"/>
      <c r="C41" s="28"/>
      <c r="D41" s="13"/>
      <c r="E41" s="13">
        <v>15000</v>
      </c>
    </row>
    <row r="42" spans="1:5" ht="12.75">
      <c r="A42" s="97" t="s">
        <v>53</v>
      </c>
      <c r="B42" s="98"/>
      <c r="C42" s="97"/>
      <c r="D42" s="40"/>
      <c r="E42" s="40">
        <f>SUM(E22:E41)</f>
        <v>4379528.75</v>
      </c>
    </row>
    <row r="44" ht="12.75">
      <c r="A44" t="s">
        <v>334</v>
      </c>
    </row>
    <row r="45" spans="1:5" ht="12.75">
      <c r="A45" t="s">
        <v>335</v>
      </c>
      <c r="E45" s="91">
        <v>600000</v>
      </c>
    </row>
    <row r="46" spans="1:5" ht="12.75">
      <c r="A46" t="s">
        <v>336</v>
      </c>
      <c r="E46" s="91">
        <v>2235000</v>
      </c>
    </row>
    <row r="47" spans="1:5" ht="12.75">
      <c r="A47" t="s">
        <v>337</v>
      </c>
      <c r="E47" s="91">
        <v>14000</v>
      </c>
    </row>
    <row r="48" spans="1:5" ht="12.75">
      <c r="A48" t="s">
        <v>338</v>
      </c>
      <c r="E48" s="91">
        <v>946928.27</v>
      </c>
    </row>
    <row r="49" spans="1:5" ht="12.75">
      <c r="A49" t="s">
        <v>339</v>
      </c>
      <c r="E49" s="91">
        <v>235850</v>
      </c>
    </row>
    <row r="50" spans="1:5" ht="12.75">
      <c r="A50" t="s">
        <v>340</v>
      </c>
      <c r="E50" s="91">
        <v>260129</v>
      </c>
    </row>
    <row r="51" spans="1:5" ht="12.75">
      <c r="A51" t="s">
        <v>341</v>
      </c>
      <c r="E51" s="91">
        <v>34000</v>
      </c>
    </row>
    <row r="52" spans="1:5" ht="12.75">
      <c r="A52" t="s">
        <v>342</v>
      </c>
      <c r="E52" s="91">
        <v>14000</v>
      </c>
    </row>
    <row r="53" spans="1:5" ht="12.75">
      <c r="A53" t="s">
        <v>343</v>
      </c>
      <c r="E53" s="91">
        <v>8873.6</v>
      </c>
    </row>
    <row r="54" spans="1:5" ht="12.75">
      <c r="A54" t="s">
        <v>344</v>
      </c>
      <c r="E54" s="91">
        <v>50000</v>
      </c>
    </row>
    <row r="55" spans="1:5" ht="12.75">
      <c r="A55" t="s">
        <v>345</v>
      </c>
      <c r="E55" s="91">
        <v>442260</v>
      </c>
    </row>
    <row r="56" spans="1:5" ht="12.75">
      <c r="A56" s="99" t="s">
        <v>346</v>
      </c>
      <c r="B56" s="99"/>
      <c r="C56" s="99"/>
      <c r="D56" s="99"/>
      <c r="E56" s="100">
        <f>SUM(E45:E55)</f>
        <v>4841040.869999999</v>
      </c>
    </row>
    <row r="57" ht="12.75">
      <c r="E57" s="91"/>
    </row>
    <row r="58" ht="12.75">
      <c r="E58" s="91"/>
    </row>
    <row r="59" spans="1:5" ht="15.75">
      <c r="A59" s="92" t="s">
        <v>347</v>
      </c>
      <c r="E59" s="93">
        <v>3361760.93</v>
      </c>
    </row>
    <row r="60" ht="12.75">
      <c r="E60" s="91"/>
    </row>
    <row r="61" spans="1:5" ht="12.75">
      <c r="A61" t="s">
        <v>348</v>
      </c>
      <c r="E61" s="91"/>
    </row>
    <row r="62" spans="1:5" ht="12.75">
      <c r="A62" t="s">
        <v>349</v>
      </c>
      <c r="D62" t="s">
        <v>350</v>
      </c>
      <c r="E62" s="91">
        <v>0</v>
      </c>
    </row>
    <row r="63" spans="1:5" ht="12.75">
      <c r="A63" t="s">
        <v>351</v>
      </c>
      <c r="D63" t="s">
        <v>350</v>
      </c>
      <c r="E63" s="91">
        <v>52070.94</v>
      </c>
    </row>
  </sheetData>
  <sheetProtection selectLockedCells="1" selectUnlockedCells="1"/>
  <mergeCells count="1">
    <mergeCell ref="A2:E2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created xsi:type="dcterms:W3CDTF">2015-05-11T08:40:48Z</dcterms:created>
  <dcterms:modified xsi:type="dcterms:W3CDTF">2015-05-11T08:40:48Z</dcterms:modified>
  <cp:category/>
  <cp:version/>
  <cp:contentType/>
  <cp:contentStatus/>
</cp:coreProperties>
</file>