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definedNames/>
  <calcPr fullCalcOnLoad="1"/>
</workbook>
</file>

<file path=xl/sharedStrings.xml><?xml version="1.0" encoding="utf-8"?>
<sst xmlns="http://schemas.openxmlformats.org/spreadsheetml/2006/main" count="572" uniqueCount="435">
  <si>
    <t>MĚSTO PROSEČ</t>
  </si>
  <si>
    <t>NÁVRH ZÁVĚREČNÉHO ÚČTU ZA ROK 2014</t>
  </si>
  <si>
    <t>§ 17 zákona č. 250/2000 Sb., o rozpočtových pravidlech územních rozpočtů, ve znění platných předpisů</t>
  </si>
  <si>
    <t>Plnění příjmů a výdajů za rok 2014</t>
  </si>
  <si>
    <t>Schválený</t>
  </si>
  <si>
    <t>Rozpočtová</t>
  </si>
  <si>
    <t>Upravený</t>
  </si>
  <si>
    <t>Plnění k 31.12.14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</si>
  <si>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</si>
  <si>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</si>
  <si>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</si>
  <si>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</si>
  <si>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</si>
  <si>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</si>
  <si>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</si>
  <si>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</si>
  <si>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</si>
  <si>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</si>
  <si>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</si>
  <si>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</si>
  <si>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</si>
  <si>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</si>
  <si>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</si>
  <si>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</si>
  <si>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</si>
  <si>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</si>
  <si>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</si>
  <si>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</si>
  <si>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</si>
  <si>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</si>
  <si>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</si>
  <si>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</si>
  <si>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ÚSC). Drobná překročení a nenaplnění příjmů a výdajů dle jednotlivých položek </t>
  </si>
  <si>
    <t>a paragrafů jsou podrobně rozepsány v přehledu plnění rozpočtu, který byl projednán v zastupitelstvu 3.3.2015.</t>
  </si>
  <si>
    <t>Údaje o hospodaření s majetkem a dalších finančních operací</t>
  </si>
  <si>
    <t>Výkaz Rozvaha a výkaz zisků a ztráty a příloha účetní závěrky jsou obsaženy v příloze závěrečného účtu města</t>
  </si>
  <si>
    <t>a jsou k nahlédnutí v účtárně městského úřadu. Výkazy a příloha obsahují údaje o stavu a vývoji majetku za</t>
  </si>
  <si>
    <t>běžný rok, včetně popisu významných vlivů a změny stavů.</t>
  </si>
  <si>
    <t>Výsledek hospodaření roku 2014</t>
  </si>
  <si>
    <t>Stav účelových fondů a finančních aktiv</t>
  </si>
  <si>
    <t>Fond rozvoje bydlení</t>
  </si>
  <si>
    <t>stav k 31.12.2014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</si>
  <si>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</si>
  <si>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</si>
  <si>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města Proseč platné od 4.3.2014. V roce 2014 byly z fondu </t>
  </si>
  <si>
    <t>rozvoje bydlení čerpány 2 půjčky v celkové výši 250 000 Kč.</t>
  </si>
  <si>
    <t>Sociální fond</t>
  </si>
  <si>
    <t>Tvorba a čerpání fondu se řídí zásadami pro tvorbu a užívání sociálního fondu a rozpočtem schváleným</t>
  </si>
  <si>
    <t>zastupitelstvem obce dne 4.3.2014.</t>
  </si>
  <si>
    <t>Hospodaření příspěvkových organizací zřízených městem Proseč</t>
  </si>
  <si>
    <t>rezervní fond</t>
  </si>
  <si>
    <t>fond odměn</t>
  </si>
  <si>
    <t>Investiční fond</t>
  </si>
  <si>
    <t>odvod zřizovateli</t>
  </si>
  <si>
    <t>výsledek hospodaření celkem</t>
  </si>
  <si>
    <t>Mateřská škola</t>
  </si>
  <si>
    <t>Základní škola</t>
  </si>
  <si>
    <t>Roční závěrky zřizovaných příspěvkových organizací včetně všech zákonem předepsaných</t>
  </si>
  <si>
    <t>výkazů jsou založeny v účtárně městského úřadu.</t>
  </si>
  <si>
    <t>Hospodaření organizací založených městem</t>
  </si>
  <si>
    <t>Vývoj majetku</t>
  </si>
  <si>
    <t>Dlouhodobý majetek</t>
  </si>
  <si>
    <t>oběžná aktiva</t>
  </si>
  <si>
    <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</si>
  <si>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</si>
  <si>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</si>
  <si>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</si>
  <si>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</si>
  <si>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</si>
  <si>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</si>
  <si>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</si>
  <si>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</si>
  <si>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>založeny v účtárně městského úřadu.</t>
  </si>
  <si>
    <t>Vyúčtování finančních vztahů ke státnímu rozpočtu a ostatním rozpočtům veřejné úrovně</t>
  </si>
  <si>
    <t>Dotace do rozpočtu města za rok 2014 činily celkem 4 379 528,75 Kč. Rozpis přijatých dotací a jejich</t>
  </si>
  <si>
    <t xml:space="preserve">čerpání v průběhu roku 2014 je zpracován v tabulce. Dotace k vypořádání byly řádně vyúčtovány, nevyčerpané </t>
  </si>
  <si>
    <t>finanční prostředky z dotace na volby do zastupitelstva a na volby do Evropského parlamentu ve výši 35 708,- Kč</t>
  </si>
  <si>
    <t>byly vráceny do státního rozpočtu prostřednictvím Pardubického kraje dne 28.1.2015.</t>
  </si>
  <si>
    <t>Přijaté dotace v roce 2014</t>
  </si>
  <si>
    <t>položka</t>
  </si>
  <si>
    <t>rozp.-přiděleno</t>
  </si>
  <si>
    <t>čerpání</t>
  </si>
  <si>
    <t>%</t>
  </si>
  <si>
    <t>neinv.dot.na volby do zastupitelstva</t>
  </si>
  <si>
    <t xml:space="preserve">neinv. dot. na volby do Evropského parlamentu </t>
  </si>
  <si>
    <t>neinv. dotace ze SR souhrnný dot. vztah</t>
  </si>
  <si>
    <t>neinv.dot. z ÚP na VPP</t>
  </si>
  <si>
    <t>neinv. dot. z ÚP na mzdy – OPLZZ (EU)</t>
  </si>
  <si>
    <t>neinv.dot. z KÚ-MPSV na peč. službu</t>
  </si>
  <si>
    <t>dotace na PSL od obce Bor</t>
  </si>
  <si>
    <t>dotace od obce Bor na činnost SDH</t>
  </si>
  <si>
    <t>inv. dot. na zateplení ZŠ ze SFŽP</t>
  </si>
  <si>
    <t>inv. dot. na zateplení MŠ ze SFŽP</t>
  </si>
  <si>
    <t>neinv. dotace ze SZIF na revitalizaci čekáren</t>
  </si>
  <si>
    <t>dot.na analýzu rizik ohrož.prameniště N.H.</t>
  </si>
  <si>
    <t>neinv.dot.ze SFŽP na regeneraci zeleně</t>
  </si>
  <si>
    <t>neinv.dot.z KÚ – Proseč Terézy Novákové</t>
  </si>
  <si>
    <t>neinv.dot.z KÚ – dokumentace sbírk.př.v muzeu</t>
  </si>
  <si>
    <t>neinv.dot.z KÚ – oprava kříže v ul. Borská</t>
  </si>
  <si>
    <t>neinv.dot. z KÚ – Den řemesel</t>
  </si>
  <si>
    <t>neinv.dot. z KÚ -  na výdaje SDH</t>
  </si>
  <si>
    <t>neinv.dot. z KÚ – oprava památníku na Pasekách</t>
  </si>
  <si>
    <t>nenv. dot. z KÚ pro ZŠ – Podpora integrace cizinců</t>
  </si>
  <si>
    <t>Celkem</t>
  </si>
  <si>
    <t xml:space="preserve">KÚ=Krajský úřad, MPSV=Ministerstvo práce a sociál.věcí, SFŽP=Státní fond život.prostř.,ÚP=Úřad práce               </t>
  </si>
  <si>
    <t>Finanční vypořádání s příjemci dotací za rok 2014</t>
  </si>
  <si>
    <t>poskytnutí transferu</t>
  </si>
  <si>
    <t>odvod transferu</t>
  </si>
  <si>
    <t>doplatek transferu</t>
  </si>
  <si>
    <t>FS ČCE Proseč-Letní dět.tábor</t>
  </si>
  <si>
    <t xml:space="preserve">FS ČCE Proseč-koncerty </t>
  </si>
  <si>
    <t>SOTM Proseč-Obnova nevyuž.plochy...</t>
  </si>
  <si>
    <t>ŘK farnost Proseč-Misijní klubko</t>
  </si>
  <si>
    <t>ŘK farnost Proseč-Noc kostelů</t>
  </si>
  <si>
    <t>ŘK farnost Proseč-Vánoční koncert</t>
  </si>
  <si>
    <t>ČSŽ Proseč-Čaroděj.hrátky</t>
  </si>
  <si>
    <t>ČSŽ Proseč-S kohoutkem kolem světa</t>
  </si>
  <si>
    <t>FK Proseč-na činnost a krytí provoz.nákladů</t>
  </si>
  <si>
    <t>FK Proseč-Turnaj „O pohár(+malý)města...“</t>
  </si>
  <si>
    <t>TJ Sokol Proseč-Činnost sport. oddílů</t>
  </si>
  <si>
    <t>SDH Č. RybnáDětský karneval a dětský den</t>
  </si>
  <si>
    <r>
      <t>SDH Miřetín-</t>
    </r>
    <r>
      <rPr>
        <sz val="10"/>
        <color indexed="8"/>
        <rFont val="Arial"/>
        <family val="2"/>
      </rPr>
      <t>Mikuláš.obchůzka</t>
    </r>
  </si>
  <si>
    <t>FK Proseč-Oslavy 80 let prosečské kopané</t>
  </si>
  <si>
    <t>Sportovní unie Churud.-Nejúspěšnější sportovec Chrudim.</t>
  </si>
  <si>
    <t>Ultimate ramp show-Dar na činnost a reprezentaci města</t>
  </si>
  <si>
    <t>ČSOP Pasíčka-„Tatínkův úžasný dětský den“</t>
  </si>
  <si>
    <t>Orel jednota Proseč-na činnost</t>
  </si>
  <si>
    <t>SDH Č. Rybná-zakoupení motorového vozidla</t>
  </si>
  <si>
    <t>Č.svaz chovatelů-Výstava králíků,holubů a drůbeže</t>
  </si>
  <si>
    <t>ČSŽ Proseč-Adventní hrátky s anděly a čerty</t>
  </si>
  <si>
    <t>Tan.skup. MITRIX-Pořízení mater. potřeb</t>
  </si>
  <si>
    <t>Tan.skup. MITRIX-Modernizace tan. prostor</t>
  </si>
  <si>
    <t>ŘK farnost Proseč-„Živý Betlém“</t>
  </si>
  <si>
    <t>Zpráva o výsledku přezkoumání hospodaření za rok 2014</t>
  </si>
  <si>
    <t xml:space="preserve">Přezkoumání hospodaření města provedli pracovníci Krajského úřadu Pardubického kraje v souladu se </t>
  </si>
  <si>
    <t xml:space="preserve">zákonem č. 128/2000 Sb. a č. 420/2004 Sb., dne 15.10.2014 a 9.4.2015. </t>
  </si>
  <si>
    <t>Závěr zprávy: Při přezkoumání hospodaření města Proseč nebyly zjištěny chyby a nedostatky.</t>
  </si>
  <si>
    <t>Plné znění zprávy o provedeném přezkoumání hospodaření za rok 2014 je přílohou k závěrečnému účtu.</t>
  </si>
  <si>
    <t>Všechny přílohy k závěrečnému účtu jsou k nahlédnutí v účtárně městského úřadu nebo na internetových</t>
  </si>
  <si>
    <t>stránkách města Proseč www.mestoprosec.cz</t>
  </si>
  <si>
    <t>Připomínky k závěrečnému účtu města mohou občané uplatnit do: 25.5.2015 nebo ústně</t>
  </si>
  <si>
    <t>na zasedání zastupitelstva.</t>
  </si>
  <si>
    <t>Vyvěšeno na úřední desce dne: 9.5.2015</t>
  </si>
  <si>
    <t>Vyvěšeno na elektronické úřední desce dne: 9.5.2015</t>
  </si>
  <si>
    <t>Sejmuto dne:</t>
  </si>
  <si>
    <t>1. Plnění rozpočtu za období 2012 - 2014</t>
  </si>
  <si>
    <t>2012</t>
  </si>
  <si>
    <t>2013</t>
  </si>
  <si>
    <t>2014</t>
  </si>
  <si>
    <t>PŘÍJMY</t>
  </si>
  <si>
    <t>VÝDAJE</t>
  </si>
  <si>
    <t>SALDO</t>
  </si>
  <si>
    <t>1.1. Běžný rozpočet 2014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</si>
  <si>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</si>
  <si>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</si>
  <si>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</si>
  <si>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</si>
  <si>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</si>
  <si>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</si>
  <si>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</si>
  <si>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2014</t>
  </si>
  <si>
    <t>2. Rozpočtové hospodaření dle tříd - PŘÍJMY 2014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</si>
  <si>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</si>
  <si>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</si>
  <si>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</si>
  <si>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</si>
  <si>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</si>
  <si>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2014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</si>
  <si>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</si>
  <si>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</si>
  <si>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</si>
  <si>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</si>
  <si>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</si>
  <si>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</si>
  <si>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2014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</si>
  <si>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</si>
  <si>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</si>
  <si>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</si>
  <si>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</si>
  <si>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</si>
  <si>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</si>
  <si>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</si>
  <si>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</si>
  <si>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</si>
  <si>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</si>
  <si>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</si>
  <si>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</si>
  <si>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</si>
  <si>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</si>
  <si>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2014</t>
  </si>
  <si>
    <t>5-BĚŽNÉ VÝDAJE</t>
  </si>
  <si>
    <t>6-KAPITÁLOVÉ VÝDAJE</t>
  </si>
  <si>
    <t>CELKEM VÝDAJE</t>
  </si>
  <si>
    <t>3.1. Agregované výdaje dle cílových oblastí 2013 - 2014</t>
  </si>
  <si>
    <t>Řádek</t>
  </si>
  <si>
    <t>2013 skut</t>
  </si>
  <si>
    <t>2014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</si>
  <si>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</si>
  <si>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</si>
  <si>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</si>
  <si>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</si>
  <si>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</si>
  <si>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</si>
  <si>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</si>
  <si>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</si>
  <si>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</si>
  <si>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</si>
  <si>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</si>
  <si>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</si>
  <si>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</si>
  <si>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</si>
  <si>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ost. vlastním organizacím  - o.p.s</t>
  </si>
  <si>
    <t>Transfery jiným subjektům</t>
  </si>
  <si>
    <t>Transfery "průtokové" - soc.dávky</t>
  </si>
  <si>
    <t>Transfery na úhradu vlastních nákladů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</si>
  <si>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</si>
  <si>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</si>
  <si>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</si>
  <si>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</si>
  <si>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</si>
  <si>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</si>
  <si>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</si>
  <si>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</si>
  <si>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</si>
  <si>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</si>
  <si>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</si>
  <si>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</si>
  <si>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</si>
  <si>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3.2. Závazné ukazatele 2014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</si>
  <si>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</si>
  <si>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</si>
  <si>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</si>
  <si>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</si>
  <si>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</si>
  <si>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</si>
  <si>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</si>
  <si>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</si>
  <si>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</si>
  <si>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</si>
  <si>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</si>
  <si>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</si>
  <si>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</si>
  <si>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</si>
  <si>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</si>
  <si>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</si>
  <si>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</si>
  <si>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</si>
  <si>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</si>
  <si>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</si>
  <si>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</si>
  <si>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</si>
  <si>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</si>
  <si>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</si>
  <si>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</si>
  <si>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</si>
  <si>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</si>
  <si>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</si>
  <si>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</si>
  <si>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</si>
  <si>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</si>
  <si>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</si>
  <si>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</si>
  <si>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</si>
  <si>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</si>
  <si>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</si>
  <si>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</si>
  <si>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</si>
  <si>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2012 - 2014</t>
  </si>
  <si>
    <t>Rok</t>
  </si>
  <si>
    <t>Skutečnost 2012</t>
  </si>
  <si>
    <t>Skutečnost 2013</t>
  </si>
  <si>
    <t>Skutečnost 2014</t>
  </si>
  <si>
    <t>5. Financování 2014</t>
  </si>
  <si>
    <t>Název položky</t>
  </si>
  <si>
    <t>Zm.stavu krátkodob.prost.na BÚ</t>
  </si>
  <si>
    <t>Dlouhodob.přijaté půjč.prostř.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</si>
  <si>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</si>
  <si>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</si>
  <si>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</si>
  <si>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</si>
  <si>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</si>
  <si>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</si>
  <si>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</si>
  <si>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</si>
  <si>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</si>
  <si>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</si>
  <si>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</si>
  <si>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</si>
  <si>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</si>
  <si>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</si>
  <si>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</si>
  <si>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</si>
  <si>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</si>
  <si>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</si>
  <si>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</si>
  <si>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</si>
  <si>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</si>
  <si>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</si>
  <si>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</si>
  <si>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31.12.2014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</si>
  <si>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</si>
  <si>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</si>
  <si>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</si>
  <si>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</si>
  <si>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</si>
  <si>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</si>
  <si>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346 - Pohled. za vyb.ústř.vlád</t>
  </si>
  <si>
    <t>373 - Poskytnuté zálohy na tra</t>
  </si>
  <si>
    <t>377 - Ostatní krátkodobé pohle</t>
  </si>
  <si>
    <t>469 - Ostatní dlouhodobé pohle</t>
  </si>
  <si>
    <t>Z toho: Opravné položky k pohl</t>
  </si>
  <si>
    <t>8. Závazky k 31.12.2014</t>
  </si>
  <si>
    <t>321 - Dodavatelé</t>
  </si>
  <si>
    <t>324 - Krátkodobé přijaté záloh</t>
  </si>
  <si>
    <t>331 - Zaměstnanci</t>
  </si>
  <si>
    <t>336 - Sociální pojištění</t>
  </si>
  <si>
    <t>337 - Zdravotní pojištění</t>
  </si>
  <si>
    <t>342 - Jiné přímé daně</t>
  </si>
  <si>
    <t>343 - Daň z přidané hodnoty</t>
  </si>
  <si>
    <t>347 - Závazky k vyb. ústř.vlád</t>
  </si>
  <si>
    <t>349 - Závazky k vyb. míst.vlád</t>
  </si>
  <si>
    <t>374 - Přijaté zálohy na transf</t>
  </si>
  <si>
    <t>378 - Ostatní krátkodobé závaz</t>
  </si>
  <si>
    <t>9. Stav úvěrů a půjček k 31.12.2014</t>
  </si>
  <si>
    <t>Účet - název</t>
  </si>
  <si>
    <t>451 01 - Dlouhodobé úvěry; hyp</t>
  </si>
  <si>
    <t>451 02 - Dlouhodobé úvěry; hyp</t>
  </si>
  <si>
    <t>451 03 - Dlouhodobé úvěry; hyp</t>
  </si>
  <si>
    <t xml:space="preserve">451 04 - Dlouhodobé úvěry; TI </t>
  </si>
  <si>
    <t>451 05 - Dlouhodobé úvěry; pře</t>
  </si>
  <si>
    <t>451 10 - Dlouhodobé úvěry; kan</t>
  </si>
  <si>
    <t>451 11 - Dlouhodobé úvěry; slo</t>
  </si>
  <si>
    <t>10.1. Jmění, upravující položky a fondy k 31.12.2014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</si>
  <si>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</si>
  <si>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</si>
  <si>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</si>
  <si>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</si>
  <si>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</si>
  <si>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</si>
  <si>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419 - Ostatní fondy</t>
  </si>
  <si>
    <t>10.2. Peněžní a ostatní fondy k 31.12.2014</t>
  </si>
  <si>
    <t>419 10 - Ostatní fondy; FRB</t>
  </si>
  <si>
    <t>419 20 - Ostatní fondy; sociální fond</t>
  </si>
  <si>
    <t>11. Stavy na běžných účtech a termínované vklady k 31.12.2014</t>
  </si>
  <si>
    <t>231 10 - Základní běžný účet ÚSC; ZBÚ</t>
  </si>
  <si>
    <t>231 11 - Základní běžný účet ÚSC; účet kanalizace - IV. etap</t>
  </si>
  <si>
    <t>231 20 - Základní běžný účet ÚSC; účet stočného</t>
  </si>
  <si>
    <t>231 30 - Základní běžný účet ÚSC; účet u ČNB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</si>
  <si>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</si>
  <si>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</si>
  <si>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</si>
  <si>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</si>
  <si>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</si>
  <si>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</si>
  <si>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</si>
  <si>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</si>
  <si>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2014 ze státního rozpočtu</t>
  </si>
  <si>
    <t>UZ</t>
  </si>
  <si>
    <t>13101</t>
  </si>
  <si>
    <t>Akt.politika zaměstnanosti</t>
  </si>
  <si>
    <t>13234</t>
  </si>
  <si>
    <t>Aktiv.politika zaměst- OP LZZ</t>
  </si>
  <si>
    <t>13305</t>
  </si>
  <si>
    <t>Neinv. nedávkové transfery</t>
  </si>
  <si>
    <t>14004</t>
  </si>
  <si>
    <t>Neinv.transf.krajům-zák.o PO</t>
  </si>
  <si>
    <t>15319</t>
  </si>
  <si>
    <t>Podp.zlepš.stavu přír.-EU-NIV</t>
  </si>
  <si>
    <t>15373</t>
  </si>
  <si>
    <t>Podp.zkval.nakl.s odpady-SR</t>
  </si>
  <si>
    <t>15374</t>
  </si>
  <si>
    <t>Podp.zkval.nakl.s odpady-EU</t>
  </si>
  <si>
    <t>15835</t>
  </si>
  <si>
    <t>Podp.udrž.využ.zdr.energ.-EU</t>
  </si>
  <si>
    <t>33246</t>
  </si>
  <si>
    <t>Integrace cizinců</t>
  </si>
  <si>
    <t>98187</t>
  </si>
  <si>
    <t>Volby do senátu a zastup.-2003</t>
  </si>
  <si>
    <t>98348</t>
  </si>
  <si>
    <t>ÚD-volby do Evrop. Parlamentu</t>
  </si>
  <si>
    <t>Celkem ze státního rozpočtu</t>
  </si>
  <si>
    <t>12.2. Přehled přijatých dotací v roce 2014 od státních fondů</t>
  </si>
  <si>
    <t>89017</t>
  </si>
  <si>
    <t>Real.m.rozvoj.strategie-NIV-SR</t>
  </si>
  <si>
    <t>89018</t>
  </si>
  <si>
    <t>Real.m.rozvoj.strategie-NIV-EU</t>
  </si>
  <si>
    <t>90001</t>
  </si>
  <si>
    <t>OPŽP spolufinancování - NIV</t>
  </si>
  <si>
    <t>90877</t>
  </si>
  <si>
    <t>OPŽP-spolufinancování-IV</t>
  </si>
  <si>
    <t>Celkem od státních fondů</t>
  </si>
  <si>
    <t>12.3. Přehled přijatých dotací v r. 2014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</si>
  <si>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</si>
  <si>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</si>
  <si>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</si>
  <si>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</si>
  <si>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</si>
  <si>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</si>
  <si>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4122</t>
  </si>
  <si>
    <t>Neinv.přijaté transf.od krajů</t>
  </si>
  <si>
    <t>4134</t>
  </si>
  <si>
    <t>Převody z rozpočtových účtů</t>
  </si>
  <si>
    <t>13.1. Podíl pohledávek na rozpočtu v roce 2014</t>
  </si>
  <si>
    <t>Označení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</si>
  <si>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</si>
  <si>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</si>
  <si>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</si>
  <si>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</si>
  <si>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</si>
  <si>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2014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</si>
  <si>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</si>
  <si>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</si>
  <si>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</si>
  <si>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</si>
  <si>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2014</t>
  </si>
  <si>
    <t>Zastavený majetek</t>
  </si>
  <si>
    <t>Majetek celkem</t>
  </si>
  <si>
    <t>Podíl zastav. majetku na celk. m. (v %)</t>
  </si>
  <si>
    <t>14. Majetek k 31.12.2014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</si>
  <si>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</si>
  <si>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</si>
  <si>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</si>
  <si>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</si>
  <si>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</si>
  <si>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</si>
  <si>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</si>
  <si>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</si>
  <si>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</si>
  <si>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032 - Kulturní předměty</t>
  </si>
  <si>
    <t>041 - Nedokončený dl. nehmot.m</t>
  </si>
  <si>
    <t>042 - Nedokončený dl. hmotný m</t>
  </si>
  <si>
    <t>043 - Pořizovaný dl.finanční m</t>
  </si>
  <si>
    <t xml:space="preserve">061 - Maj.účasti v os.s rozh. </t>
  </si>
  <si>
    <t>069 - Ostatní dlouhodobý fin.m</t>
  </si>
  <si>
    <t>z toho:oprávky k majetku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</si>
</sst>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;[Red]\-#,##0.00"/>
    <numFmt numFmtId="166" formatCode="#,###.00"/>
  </numFmts>
  <fonts count="22">
    <font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9" fillId="0" borderId="4" xfId="0" applyNumberFormat="1" applyFont="1" applyBorder="1" applyAlignment="1">
      <alignment horizontal="justify"/>
    </xf>
    <xf numFmtId="49" fontId="6" fillId="0" borderId="4" xfId="0" applyNumberFormat="1" applyFont="1" applyBorder="1" applyAlignment="1">
      <alignment horizontal="justify"/>
    </xf>
    <xf numFmtId="165" fontId="0" fillId="0" borderId="4" xfId="0" applyNumberForma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/>
    </xf>
    <xf numFmtId="0" fontId="5" fillId="0" borderId="7" xfId="0" applyFont="1" applyBorder="1" applyAlignment="1">
      <alignment/>
    </xf>
    <xf numFmtId="4" fontId="0" fillId="0" borderId="4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4" xfId="0" applyFont="1" applyBorder="1" applyAlignment="1">
      <alignment/>
    </xf>
    <xf numFmtId="0" fontId="14" fillId="0" borderId="11" xfId="0" applyFont="1" applyBorder="1" applyAlignment="1">
      <alignment/>
    </xf>
    <xf numFmtId="4" fontId="0" fillId="0" borderId="4" xfId="0" applyNumberFormat="1" applyBorder="1" applyAlignment="1">
      <alignment horizontal="center"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5.8515625" style="0" customWidth="1"/>
    <col min="2" max="2" width="14.00390625" style="0" customWidth="1"/>
    <col min="3" max="3" width="12.28125" style="0" customWidth="1"/>
    <col min="4" max="4" width="12.57421875" style="0" customWidth="1"/>
    <col min="5" max="5" width="14.57421875" style="0" customWidth="1"/>
    <col min="6" max="6" width="13.00390625" style="0" customWidth="1"/>
  </cols>
  <sheetData>
    <row r="2" spans="1:6" ht="26.25">
      <c r="A2" s="82" t="s">
        <v>0</v>
      </c>
      <c r="B2" s="82"/>
      <c r="C2" s="82"/>
      <c r="D2" s="82"/>
      <c r="E2" s="82"/>
      <c r="F2" s="82"/>
    </row>
    <row r="3" spans="1:6" ht="19.5">
      <c r="A3" s="1"/>
      <c r="B3" s="2"/>
      <c r="C3" s="2"/>
      <c r="D3" s="2"/>
      <c r="E3" s="2"/>
      <c r="F3" s="2"/>
    </row>
    <row r="4" spans="1:6" ht="18">
      <c r="A4" s="77" t="s">
        <v>1</v>
      </c>
      <c r="B4" s="77"/>
      <c r="C4" s="77"/>
      <c r="D4" s="77"/>
      <c r="E4" s="77"/>
      <c r="F4" s="77"/>
    </row>
    <row r="5" spans="1:6" ht="18">
      <c r="A5" s="3"/>
      <c r="B5" s="4"/>
      <c r="C5" s="4"/>
      <c r="D5" s="4"/>
      <c r="E5" s="4"/>
      <c r="F5" s="4"/>
    </row>
    <row r="6" spans="1:6" ht="12.75">
      <c r="A6" s="5" t="s">
        <v>2</v>
      </c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5.75">
      <c r="A8" s="78" t="s">
        <v>3</v>
      </c>
      <c r="B8" s="78"/>
      <c r="C8" s="78"/>
      <c r="D8" s="78"/>
      <c r="E8" s="78"/>
      <c r="F8" s="78"/>
    </row>
    <row r="9" spans="1:6" ht="12.75">
      <c r="A9" s="5"/>
      <c r="B9" s="5"/>
      <c r="C9" s="5"/>
      <c r="D9" s="5"/>
      <c r="E9" s="5"/>
      <c r="F9" s="5"/>
    </row>
    <row r="10" spans="1:6" ht="12.75">
      <c r="A10" s="7"/>
      <c r="B10" s="8" t="s">
        <v>4</v>
      </c>
      <c r="C10" s="7" t="s">
        <v>5</v>
      </c>
      <c r="D10" s="7" t="s">
        <v>6</v>
      </c>
      <c r="E10" s="7" t="s">
        <v>7</v>
      </c>
      <c r="F10" s="7" t="s">
        <v>8</v>
      </c>
    </row>
    <row r="11" spans="1:6" ht="12.75">
      <c r="A11" s="9"/>
      <c r="B11" s="10" t="s">
        <v>9</v>
      </c>
      <c r="C11" s="9" t="s">
        <v>10</v>
      </c>
      <c r="D11" s="9" t="s">
        <v>9</v>
      </c>
      <c r="E11" s="9"/>
      <c r="F11" s="9" t="s">
        <v>11</v>
      </c>
    </row>
    <row r="12" spans="1:6" ht="12.75">
      <c r="A12" s="11"/>
      <c r="B12" s="11"/>
      <c r="C12" s="11"/>
      <c r="D12" s="11"/>
      <c r="E12" s="11"/>
      <c r="F12" s="11"/>
    </row>
    <row r="13" spans="1:6" ht="12.75">
      <c r="A13" s="12" t="s">
        <v>12</v>
      </c>
      <c r="B13" s="13">
        <v>23036400</v>
      </c>
      <c r="C13" s="13">
        <f>D13-B13</f>
        <v>1428800</v>
      </c>
      <c r="D13" s="13">
        <v>24465200</v>
      </c>
      <c r="E13" s="13">
        <v>25721145.99</v>
      </c>
      <c r="F13" s="14">
        <f>E13/D13*100</f>
        <v>105.1336019734153</v>
      </c>
    </row>
    <row r="14" spans="1:6" ht="12.75">
      <c r="A14" s="12" t="s">
        <v>13</v>
      </c>
      <c r="B14" s="13">
        <v>8835700</v>
      </c>
      <c r="C14" s="13">
        <f>D14-B14</f>
        <v>-964800</v>
      </c>
      <c r="D14" s="13">
        <v>7870900</v>
      </c>
      <c r="E14" s="13">
        <v>8343018.07</v>
      </c>
      <c r="F14" s="14">
        <f>E14/D14*100</f>
        <v>105.99827300562833</v>
      </c>
    </row>
    <row r="15" spans="1:6" ht="12.75">
      <c r="A15" s="12" t="s">
        <v>14</v>
      </c>
      <c r="B15" s="13">
        <v>277500</v>
      </c>
      <c r="C15" s="13">
        <f>D15-B15</f>
        <v>100000</v>
      </c>
      <c r="D15" s="13">
        <v>377500</v>
      </c>
      <c r="E15" s="13">
        <v>383698</v>
      </c>
      <c r="F15" s="14">
        <f>E15/D15*100</f>
        <v>101.64185430463577</v>
      </c>
    </row>
    <row r="16" spans="1:6" ht="12.75">
      <c r="A16" s="12" t="s">
        <v>15</v>
      </c>
      <c r="B16" s="13">
        <v>2984300</v>
      </c>
      <c r="C16" s="13">
        <f>D16-B16</f>
        <v>1395300</v>
      </c>
      <c r="D16" s="13">
        <v>4379600</v>
      </c>
      <c r="E16" s="13">
        <v>10380528.75</v>
      </c>
      <c r="F16" s="14">
        <f>E16/D16*100</f>
        <v>237.0200189515024</v>
      </c>
    </row>
    <row r="17" spans="1:6" ht="12.75">
      <c r="A17" s="15" t="s">
        <v>16</v>
      </c>
      <c r="B17" s="13">
        <f>SUM(B13:B16)</f>
        <v>35133900</v>
      </c>
      <c r="C17" s="13">
        <f>D17-B17</f>
        <v>1959300</v>
      </c>
      <c r="D17" s="13">
        <f>SUM(D13:D16)</f>
        <v>37093200</v>
      </c>
      <c r="E17" s="13">
        <f>SUM(E13:E16)</f>
        <v>44828390.81</v>
      </c>
      <c r="F17" s="14">
        <f>E17/D17*100</f>
        <v>120.85339310170058</v>
      </c>
    </row>
    <row r="18" spans="1:6" ht="12.75">
      <c r="A18" s="15" t="s">
        <v>17</v>
      </c>
      <c r="B18" s="13"/>
      <c r="C18" s="13"/>
      <c r="D18" s="13"/>
      <c r="E18" s="13">
        <v>6001000</v>
      </c>
      <c r="F18" s="14"/>
    </row>
    <row r="19" spans="1:6" ht="12.75">
      <c r="A19" s="15" t="s">
        <v>18</v>
      </c>
      <c r="B19" s="13">
        <f>B17</f>
        <v>35133900</v>
      </c>
      <c r="C19" s="13">
        <f>D19-B19</f>
        <v>1959300</v>
      </c>
      <c r="D19" s="13">
        <v>37093200</v>
      </c>
      <c r="E19" s="13">
        <f>E17-E18</f>
        <v>38827390.81</v>
      </c>
      <c r="F19" s="14">
        <f>E19/D19*100</f>
        <v>104.67522567478676</v>
      </c>
    </row>
    <row r="20" spans="1:6" ht="12.75">
      <c r="A20" s="12" t="s">
        <v>19</v>
      </c>
      <c r="B20" s="13">
        <v>29157600</v>
      </c>
      <c r="C20" s="13">
        <f>D20-B20</f>
        <v>2845800</v>
      </c>
      <c r="D20" s="13">
        <v>32003400</v>
      </c>
      <c r="E20" s="13">
        <v>37212228.44</v>
      </c>
      <c r="F20" s="14">
        <f>E20/D20*100</f>
        <v>116.27585956492122</v>
      </c>
    </row>
    <row r="21" spans="1:6" ht="12.75">
      <c r="A21" s="12" t="s">
        <v>20</v>
      </c>
      <c r="B21" s="13">
        <v>7500000</v>
      </c>
      <c r="C21" s="13">
        <f>D21-B21</f>
        <v>1183600</v>
      </c>
      <c r="D21" s="13">
        <v>8683600</v>
      </c>
      <c r="E21" s="13">
        <v>8627577.29</v>
      </c>
      <c r="F21" s="14">
        <f>E21/D21*100</f>
        <v>99.35484464968445</v>
      </c>
    </row>
    <row r="22" spans="1:6" ht="12.75">
      <c r="A22" s="15" t="s">
        <v>21</v>
      </c>
      <c r="B22" s="13">
        <f>SUM(B20:B21)</f>
        <v>36657600</v>
      </c>
      <c r="C22" s="13">
        <f>D22-B22</f>
        <v>4029400</v>
      </c>
      <c r="D22" s="13">
        <f>SUM(D20:D21)</f>
        <v>40687000</v>
      </c>
      <c r="E22" s="13">
        <f>SUM(E20:E21)</f>
        <v>45839805.73</v>
      </c>
      <c r="F22" s="14">
        <f>E22/D22*100</f>
        <v>112.6645015115393</v>
      </c>
    </row>
    <row r="23" spans="1:6" ht="12.75">
      <c r="A23" s="15" t="s">
        <v>22</v>
      </c>
      <c r="B23" s="13"/>
      <c r="C23" s="13"/>
      <c r="D23" s="13"/>
      <c r="E23" s="13">
        <v>6001000</v>
      </c>
      <c r="F23" s="14"/>
    </row>
    <row r="24" spans="1:6" ht="12.75">
      <c r="A24" s="15" t="s">
        <v>23</v>
      </c>
      <c r="B24" s="13">
        <f>B22</f>
        <v>36657600</v>
      </c>
      <c r="C24" s="13">
        <f aca="true" t="shared" si="0" ref="C24:C29">D24-B24</f>
        <v>4029400</v>
      </c>
      <c r="D24" s="13">
        <f>D22</f>
        <v>40687000</v>
      </c>
      <c r="E24" s="13">
        <f>E22-E23</f>
        <v>39838805.73</v>
      </c>
      <c r="F24" s="14">
        <f>E24/D24*100</f>
        <v>97.91531872588295</v>
      </c>
    </row>
    <row r="25" spans="1:6" ht="12.75">
      <c r="A25" s="15" t="s">
        <v>24</v>
      </c>
      <c r="B25" s="13">
        <f>B19-B24</f>
        <v>-1523700</v>
      </c>
      <c r="C25" s="13">
        <f t="shared" si="0"/>
        <v>-2070100</v>
      </c>
      <c r="D25" s="13">
        <f>D19-D24</f>
        <v>-3593800</v>
      </c>
      <c r="E25" s="13">
        <f>E19-E24</f>
        <v>-1011414.9199999943</v>
      </c>
      <c r="F25" s="14">
        <f>E25/D25*100</f>
        <v>28.143327953697877</v>
      </c>
    </row>
    <row r="26" spans="1:6" ht="12.75">
      <c r="A26" s="15" t="s">
        <v>25</v>
      </c>
      <c r="B26" s="13"/>
      <c r="C26" s="13">
        <f t="shared" si="0"/>
        <v>0</v>
      </c>
      <c r="D26" s="13"/>
      <c r="E26" s="13">
        <v>1011414.92</v>
      </c>
      <c r="F26" s="14"/>
    </row>
    <row r="27" spans="1:6" ht="12.75">
      <c r="A27" s="12" t="s">
        <v>26</v>
      </c>
      <c r="B27" s="13"/>
      <c r="C27" s="13">
        <f t="shared" si="0"/>
        <v>2792800</v>
      </c>
      <c r="D27" s="13">
        <v>2792800</v>
      </c>
      <c r="E27" s="13">
        <v>2792753.4</v>
      </c>
      <c r="F27" s="14">
        <f>E27/D27*100</f>
        <v>99.99833142366083</v>
      </c>
    </row>
    <row r="28" spans="1:6" ht="12.75">
      <c r="A28" s="12" t="s">
        <v>27</v>
      </c>
      <c r="B28" s="13">
        <v>-2639000</v>
      </c>
      <c r="C28" s="13">
        <f t="shared" si="0"/>
        <v>-722700</v>
      </c>
      <c r="D28" s="13">
        <v>-3361700</v>
      </c>
      <c r="E28" s="13">
        <v>-3361760.93</v>
      </c>
      <c r="F28" s="14">
        <f>E28/D28*100</f>
        <v>100.00181247583069</v>
      </c>
    </row>
    <row r="29" spans="1:6" ht="12.75">
      <c r="A29" s="12" t="s">
        <v>28</v>
      </c>
      <c r="B29" s="13">
        <v>4162700</v>
      </c>
      <c r="C29" s="13">
        <f t="shared" si="0"/>
        <v>0</v>
      </c>
      <c r="D29" s="13">
        <v>4162700</v>
      </c>
      <c r="E29" s="13">
        <v>1580422.45</v>
      </c>
      <c r="F29" s="14"/>
    </row>
    <row r="30" spans="1:6" ht="12.75">
      <c r="A30" s="15" t="s">
        <v>29</v>
      </c>
      <c r="B30" s="16">
        <f>B28+B29</f>
        <v>1523700</v>
      </c>
      <c r="C30" s="13"/>
      <c r="D30" s="13">
        <f>D27+D28+D29</f>
        <v>3593800</v>
      </c>
      <c r="E30" s="13">
        <f>E27+E28+E29</f>
        <v>1011414.9199999997</v>
      </c>
      <c r="F30" s="14">
        <f>E30/D30*100</f>
        <v>28.143327953698027</v>
      </c>
    </row>
    <row r="31" spans="1:6" ht="12.75">
      <c r="A31" s="5"/>
      <c r="B31" s="17"/>
      <c r="C31" s="17"/>
      <c r="D31" s="17"/>
      <c r="E31" s="17"/>
      <c r="F31" s="18"/>
    </row>
    <row r="32" spans="1:6" ht="12.75">
      <c r="A32" s="19" t="s">
        <v>30</v>
      </c>
      <c r="B32" s="19"/>
      <c r="C32" s="20"/>
      <c r="D32" s="21"/>
      <c r="E32" s="17"/>
      <c r="F32" s="17"/>
    </row>
    <row r="33" spans="1:6" ht="12.75">
      <c r="A33" s="19" t="s">
        <v>31</v>
      </c>
      <c r="B33" s="19"/>
      <c r="C33" s="20"/>
      <c r="D33" s="21"/>
      <c r="E33" s="17"/>
      <c r="F33" s="17"/>
    </row>
    <row r="34" spans="1:6" ht="12.75">
      <c r="A34" s="19" t="s">
        <v>32</v>
      </c>
      <c r="B34" s="19"/>
      <c r="C34" s="20"/>
      <c r="D34" s="21"/>
      <c r="E34" s="21"/>
      <c r="F34" s="21"/>
    </row>
    <row r="35" spans="1:6" ht="12.75">
      <c r="A35" s="19" t="s">
        <v>33</v>
      </c>
      <c r="B35" s="19"/>
      <c r="C35" s="20"/>
      <c r="D35" s="21"/>
      <c r="E35" s="21"/>
      <c r="F35" s="21"/>
    </row>
    <row r="36" spans="1:6" ht="12.75">
      <c r="A36" s="19"/>
      <c r="B36" s="19"/>
      <c r="C36" s="20"/>
      <c r="D36" s="21"/>
      <c r="E36" s="21"/>
      <c r="F36" s="21"/>
    </row>
    <row r="37" spans="1:6" ht="12.75">
      <c r="A37" s="19"/>
      <c r="B37" s="19"/>
      <c r="C37" s="20"/>
      <c r="D37" s="21"/>
      <c r="E37" s="21"/>
      <c r="F37" s="21"/>
    </row>
    <row r="38" spans="1:6" ht="12.75">
      <c r="A38" s="19"/>
      <c r="B38" s="19"/>
      <c r="C38" s="20"/>
      <c r="D38" s="21"/>
      <c r="E38" s="21"/>
      <c r="F38" s="21"/>
    </row>
    <row r="39" spans="1:6" ht="15.75">
      <c r="A39" s="79" t="s">
        <v>34</v>
      </c>
      <c r="B39" s="79"/>
      <c r="C39" s="79"/>
      <c r="D39" s="79"/>
      <c r="E39" s="79"/>
      <c r="F39" s="79"/>
    </row>
    <row r="40" spans="1:6" ht="12.75">
      <c r="A40" s="19"/>
      <c r="B40" s="19"/>
      <c r="C40" s="20"/>
      <c r="D40" s="21"/>
      <c r="E40" s="21"/>
      <c r="F40" s="21"/>
    </row>
    <row r="41" spans="1:6" ht="12.75">
      <c r="A41" s="19" t="s">
        <v>35</v>
      </c>
      <c r="B41" s="19"/>
      <c r="C41" s="20"/>
      <c r="D41" s="21"/>
      <c r="E41" s="21"/>
      <c r="F41" s="21"/>
    </row>
    <row r="42" spans="1:6" ht="12.75">
      <c r="A42" s="19" t="s">
        <v>36</v>
      </c>
      <c r="B42" s="19"/>
      <c r="C42" s="20"/>
      <c r="D42" s="21"/>
      <c r="E42" s="21"/>
      <c r="F42" s="21"/>
    </row>
    <row r="43" spans="1:6" ht="12.75">
      <c r="A43" s="19" t="s">
        <v>37</v>
      </c>
      <c r="B43" s="19"/>
      <c r="C43" s="20"/>
      <c r="D43" s="21"/>
      <c r="E43" s="21"/>
      <c r="F43" s="21"/>
    </row>
    <row r="44" spans="1:6" ht="12.75">
      <c r="A44" s="19"/>
      <c r="B44" s="19"/>
      <c r="C44" s="20"/>
      <c r="D44" s="21"/>
      <c r="E44" s="21"/>
      <c r="F44" s="21"/>
    </row>
    <row r="45" spans="1:6" ht="12.75">
      <c r="A45" s="19"/>
      <c r="B45" s="19"/>
      <c r="C45" s="20"/>
      <c r="D45" s="21"/>
      <c r="E45" s="21"/>
      <c r="F45" s="21"/>
    </row>
    <row r="46" spans="1:6" ht="12.75">
      <c r="A46" s="19"/>
      <c r="B46" s="19"/>
      <c r="C46" s="20"/>
      <c r="D46" s="21"/>
      <c r="E46" s="21"/>
      <c r="F46" s="21"/>
    </row>
    <row r="47" spans="1:6" ht="15.75">
      <c r="A47" s="22" t="s">
        <v>38</v>
      </c>
      <c r="B47" s="23"/>
      <c r="C47" s="24"/>
      <c r="D47" s="25"/>
      <c r="E47" s="26">
        <v>5640997.08</v>
      </c>
      <c r="F47" s="21"/>
    </row>
    <row r="48" spans="1:6" ht="12.75">
      <c r="A48" s="19"/>
      <c r="B48" s="19"/>
      <c r="C48" s="20"/>
      <c r="D48" s="21"/>
      <c r="E48" s="21"/>
      <c r="F48" s="21"/>
    </row>
    <row r="49" spans="1:6" ht="12.75">
      <c r="A49" s="19"/>
      <c r="B49" s="19"/>
      <c r="C49" s="20"/>
      <c r="D49" s="21"/>
      <c r="E49" s="21"/>
      <c r="F49" s="21"/>
    </row>
    <row r="50" spans="1:6" ht="12.75">
      <c r="A50" s="19"/>
      <c r="B50" s="19"/>
      <c r="C50" s="20"/>
      <c r="D50" s="21"/>
      <c r="E50" s="21"/>
      <c r="F50" s="21"/>
    </row>
    <row r="51" spans="1:6" ht="12.75">
      <c r="A51" s="19"/>
      <c r="B51" s="19"/>
      <c r="C51" s="20"/>
      <c r="D51" s="21"/>
      <c r="E51" s="21"/>
      <c r="F51" s="21"/>
    </row>
    <row r="52" spans="1:6" ht="12.75">
      <c r="A52" s="19"/>
      <c r="B52" s="19"/>
      <c r="C52" s="20"/>
      <c r="D52" s="21"/>
      <c r="E52" s="21"/>
      <c r="F52" s="21"/>
    </row>
    <row r="53" spans="1:6" ht="12.75">
      <c r="A53" s="19"/>
      <c r="B53" s="19"/>
      <c r="C53" s="20"/>
      <c r="D53" s="21"/>
      <c r="E53" s="21"/>
      <c r="F53" s="21"/>
    </row>
    <row r="54" spans="1:7" ht="15.75">
      <c r="A54" s="78" t="s">
        <v>39</v>
      </c>
      <c r="B54" s="78"/>
      <c r="C54" s="78"/>
      <c r="D54" s="78"/>
      <c r="E54" s="78"/>
      <c r="F54" s="78"/>
      <c r="G54" s="5"/>
    </row>
    <row r="55" spans="1:6" ht="12.75">
      <c r="A55" s="5"/>
      <c r="B55" s="17"/>
      <c r="C55" s="17"/>
      <c r="D55" s="17"/>
      <c r="E55" s="17"/>
      <c r="F55" s="18"/>
    </row>
    <row r="56" spans="1:6" ht="12.75">
      <c r="A56" s="27" t="s">
        <v>40</v>
      </c>
      <c r="B56" s="17"/>
      <c r="C56" s="28" t="s">
        <v>41</v>
      </c>
      <c r="D56" s="17"/>
      <c r="E56" s="28">
        <v>921411.4</v>
      </c>
      <c r="F56" s="29" t="s">
        <v>42</v>
      </c>
    </row>
    <row r="57" spans="1:6" ht="12.75">
      <c r="A57" s="5"/>
      <c r="B57" s="17"/>
      <c r="C57" s="17"/>
      <c r="D57" s="17"/>
      <c r="E57" s="17"/>
      <c r="F57" s="18"/>
    </row>
    <row r="58" spans="1:6" ht="12.75">
      <c r="A58" s="5" t="s">
        <v>43</v>
      </c>
      <c r="B58" s="17"/>
      <c r="C58" s="17"/>
      <c r="D58" s="17"/>
      <c r="E58" s="17"/>
      <c r="F58" s="18"/>
    </row>
    <row r="59" spans="1:6" ht="12.75">
      <c r="A59" s="5" t="s">
        <v>44</v>
      </c>
      <c r="B59" s="17"/>
      <c r="C59" s="17"/>
      <c r="D59" s="17"/>
      <c r="E59" s="17"/>
      <c r="F59" s="18"/>
    </row>
    <row r="60" spans="1:6" ht="12.75">
      <c r="A60" s="30" t="s">
        <v>45</v>
      </c>
      <c r="B60" s="17"/>
      <c r="C60" s="17"/>
      <c r="D60" s="17"/>
      <c r="E60" s="17"/>
      <c r="F60" s="18"/>
    </row>
    <row r="61" spans="1:6" ht="12.75">
      <c r="A61" s="5"/>
      <c r="B61" s="17"/>
      <c r="C61" s="17"/>
      <c r="D61" s="17"/>
      <c r="E61" s="17"/>
      <c r="F61" s="18"/>
    </row>
    <row r="62" spans="1:6" ht="12.75">
      <c r="A62" s="27" t="s">
        <v>46</v>
      </c>
      <c r="B62" s="17"/>
      <c r="C62" s="28" t="s">
        <v>41</v>
      </c>
      <c r="D62" s="17"/>
      <c r="E62" s="28">
        <v>34610</v>
      </c>
      <c r="F62" s="31" t="s">
        <v>42</v>
      </c>
    </row>
    <row r="63" spans="1:6" ht="12.75">
      <c r="A63" s="5"/>
      <c r="B63" s="17"/>
      <c r="C63" s="17"/>
      <c r="D63" s="17"/>
      <c r="E63" s="17"/>
      <c r="F63" s="18"/>
    </row>
    <row r="64" spans="1:6" ht="12.75">
      <c r="A64" s="5" t="s">
        <v>47</v>
      </c>
      <c r="B64" s="17"/>
      <c r="C64" s="17"/>
      <c r="D64" s="17"/>
      <c r="E64" s="17"/>
      <c r="F64" s="18"/>
    </row>
    <row r="65" spans="1:6" ht="12.75">
      <c r="A65" s="5" t="s">
        <v>48</v>
      </c>
      <c r="B65" s="17"/>
      <c r="C65" s="17"/>
      <c r="D65" s="17"/>
      <c r="E65" s="17"/>
      <c r="F65" s="18"/>
    </row>
    <row r="66" spans="1:6" ht="12.75">
      <c r="A66" s="5"/>
      <c r="B66" s="17"/>
      <c r="C66" s="17"/>
      <c r="D66" s="17"/>
      <c r="E66" s="17"/>
      <c r="F66" s="18"/>
    </row>
    <row r="67" spans="1:6" ht="12.75">
      <c r="A67" s="5"/>
      <c r="B67" s="17"/>
      <c r="C67" s="17"/>
      <c r="D67" s="17"/>
      <c r="E67" s="17"/>
      <c r="F67" s="18"/>
    </row>
    <row r="68" spans="1:6" ht="12.75">
      <c r="A68" s="5"/>
      <c r="B68" s="17"/>
      <c r="C68" s="17"/>
      <c r="D68" s="17"/>
      <c r="E68" s="17"/>
      <c r="F68" s="18"/>
    </row>
    <row r="69" spans="1:6" ht="15.75">
      <c r="A69" s="78" t="s">
        <v>49</v>
      </c>
      <c r="B69" s="78"/>
      <c r="C69" s="78"/>
      <c r="D69" s="78"/>
      <c r="E69" s="78"/>
      <c r="F69" s="6"/>
    </row>
    <row r="70" spans="1:6" ht="12.75">
      <c r="A70" s="32"/>
      <c r="B70" s="33"/>
      <c r="C70" s="5"/>
      <c r="D70" s="21"/>
      <c r="E70" s="17"/>
      <c r="F70" s="17"/>
    </row>
    <row r="71" spans="1:6" ht="33.75">
      <c r="A71" s="15"/>
      <c r="B71" s="34" t="s">
        <v>50</v>
      </c>
      <c r="C71" s="34" t="s">
        <v>51</v>
      </c>
      <c r="D71" s="34" t="s">
        <v>52</v>
      </c>
      <c r="E71" s="34" t="s">
        <v>53</v>
      </c>
      <c r="F71" s="35" t="s">
        <v>54</v>
      </c>
    </row>
    <row r="72" spans="1:6" ht="12.75">
      <c r="A72" s="12" t="s">
        <v>55</v>
      </c>
      <c r="B72" s="36">
        <v>74918.78</v>
      </c>
      <c r="C72" s="37">
        <v>0</v>
      </c>
      <c r="D72" s="38">
        <v>51548</v>
      </c>
      <c r="E72" s="38">
        <v>0</v>
      </c>
      <c r="F72" s="39">
        <v>0</v>
      </c>
    </row>
    <row r="73" spans="1:6" ht="12.75">
      <c r="A73" s="12" t="s">
        <v>56</v>
      </c>
      <c r="B73" s="40">
        <v>359646.31</v>
      </c>
      <c r="C73" s="41">
        <v>32580</v>
      </c>
      <c r="D73" s="38">
        <v>59940</v>
      </c>
      <c r="E73" s="38">
        <v>0</v>
      </c>
      <c r="F73" s="39">
        <v>52070.94</v>
      </c>
    </row>
    <row r="74" spans="1:6" ht="12.75">
      <c r="A74" s="5"/>
      <c r="B74" s="5"/>
      <c r="C74" s="5"/>
      <c r="D74" s="5"/>
      <c r="E74" s="5"/>
      <c r="F74" s="5"/>
    </row>
    <row r="75" spans="1:6" ht="12.75">
      <c r="A75" s="5" t="s">
        <v>57</v>
      </c>
      <c r="B75" s="5"/>
      <c r="C75" s="5"/>
      <c r="D75" s="5"/>
      <c r="E75" s="5"/>
      <c r="F75" s="5"/>
    </row>
    <row r="76" spans="1:6" ht="12.75">
      <c r="A76" s="5" t="s">
        <v>58</v>
      </c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5.75">
      <c r="A81" s="79" t="s">
        <v>59</v>
      </c>
      <c r="B81" s="79"/>
      <c r="C81" s="79"/>
      <c r="D81" s="79"/>
      <c r="E81" s="79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32" t="s">
        <v>60</v>
      </c>
      <c r="B83" s="5"/>
      <c r="C83" s="5"/>
      <c r="D83" s="5"/>
      <c r="E83" s="5"/>
      <c r="F83" s="5"/>
    </row>
    <row r="84" spans="1:6" ht="24">
      <c r="A84" s="15"/>
      <c r="B84" s="34" t="s">
        <v>61</v>
      </c>
      <c r="C84" s="34" t="s">
        <v>62</v>
      </c>
      <c r="D84" s="34" t="s">
        <v>63</v>
      </c>
      <c r="E84" s="34" t="s">
        <v>64</v>
      </c>
      <c r="F84" s="5"/>
    </row>
    <row r="85" spans="1:6" ht="12.75">
      <c r="A85" s="12" t="s">
        <v>65</v>
      </c>
      <c r="B85" s="36">
        <v>2532897</v>
      </c>
      <c r="C85" s="41">
        <v>1137649</v>
      </c>
      <c r="D85" s="38">
        <v>1013533</v>
      </c>
      <c r="E85" s="39">
        <v>257851</v>
      </c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32" t="s">
        <v>66</v>
      </c>
      <c r="B87" s="5"/>
      <c r="C87" s="5"/>
      <c r="D87" s="5"/>
      <c r="E87" s="5"/>
      <c r="F87" s="5"/>
    </row>
    <row r="88" spans="1:6" ht="12.75">
      <c r="A88" s="15"/>
      <c r="B88" s="34" t="s">
        <v>67</v>
      </c>
      <c r="C88" s="34" t="s">
        <v>68</v>
      </c>
      <c r="D88" s="34" t="s">
        <v>69</v>
      </c>
      <c r="E88" s="35" t="s">
        <v>70</v>
      </c>
      <c r="F88" s="5"/>
    </row>
    <row r="89" spans="1:6" ht="12.75">
      <c r="A89" s="12" t="s">
        <v>65</v>
      </c>
      <c r="B89" s="36">
        <v>4466385</v>
      </c>
      <c r="C89" s="41">
        <v>4324842</v>
      </c>
      <c r="D89" s="38">
        <f>C89-B89</f>
        <v>-141543</v>
      </c>
      <c r="E89" s="39">
        <v>-43980.58</v>
      </c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 t="s">
        <v>71</v>
      </c>
      <c r="B91" s="5"/>
      <c r="C91" s="5"/>
      <c r="D91" s="5"/>
      <c r="E91" s="5"/>
      <c r="F91" s="5"/>
    </row>
    <row r="92" spans="1:6" ht="12.75">
      <c r="A92" s="5" t="s">
        <v>72</v>
      </c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7" ht="13.5">
      <c r="A101" s="80" t="s">
        <v>73</v>
      </c>
      <c r="B101" s="80"/>
      <c r="C101" s="80"/>
      <c r="D101" s="80"/>
      <c r="E101" s="80"/>
      <c r="F101" s="80"/>
      <c r="G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 t="s">
        <v>74</v>
      </c>
      <c r="B103" s="5"/>
      <c r="C103" s="5"/>
      <c r="D103" s="5"/>
      <c r="E103" s="5"/>
      <c r="F103" s="5"/>
    </row>
    <row r="104" spans="1:6" ht="12.75">
      <c r="A104" s="5" t="s">
        <v>75</v>
      </c>
      <c r="B104" s="5"/>
      <c r="C104" s="5"/>
      <c r="D104" s="5"/>
      <c r="E104" s="5"/>
      <c r="F104" s="5"/>
    </row>
    <row r="105" spans="1:6" ht="12.75">
      <c r="A105" s="5" t="s">
        <v>76</v>
      </c>
      <c r="B105" s="5"/>
      <c r="C105" s="5"/>
      <c r="D105" s="5"/>
      <c r="E105" s="5"/>
      <c r="F105" s="5"/>
    </row>
    <row r="106" spans="1:6" ht="12.75">
      <c r="A106" s="5" t="s">
        <v>77</v>
      </c>
      <c r="B106" s="5"/>
      <c r="C106" s="5"/>
      <c r="D106" s="5"/>
      <c r="E106" s="5"/>
      <c r="F106" s="5"/>
    </row>
    <row r="107" spans="1:6" ht="25.5">
      <c r="A107" s="42" t="s">
        <v>78</v>
      </c>
      <c r="B107" s="43"/>
      <c r="C107" s="44" t="s">
        <v>79</v>
      </c>
      <c r="D107" s="45" t="s">
        <v>80</v>
      </c>
      <c r="E107" s="44" t="s">
        <v>81</v>
      </c>
      <c r="F107" s="44" t="s">
        <v>82</v>
      </c>
    </row>
    <row r="108" spans="1:6" ht="12.75">
      <c r="A108" s="46" t="s">
        <v>83</v>
      </c>
      <c r="B108" s="47"/>
      <c r="C108" s="12">
        <v>4111</v>
      </c>
      <c r="D108" s="48">
        <v>80000</v>
      </c>
      <c r="E108" s="48">
        <v>52755</v>
      </c>
      <c r="F108" s="49">
        <f aca="true" t="shared" si="1" ref="F108:F127">E108/D108*100</f>
        <v>65.94375</v>
      </c>
    </row>
    <row r="109" spans="1:6" ht="12.75">
      <c r="A109" s="46" t="s">
        <v>84</v>
      </c>
      <c r="B109" s="47"/>
      <c r="C109" s="12">
        <v>4111</v>
      </c>
      <c r="D109" s="48">
        <v>72000</v>
      </c>
      <c r="E109" s="48">
        <v>63537</v>
      </c>
      <c r="F109" s="49">
        <f t="shared" si="1"/>
        <v>88.24583333333334</v>
      </c>
    </row>
    <row r="110" spans="1:6" ht="12.75">
      <c r="A110" s="46" t="s">
        <v>85</v>
      </c>
      <c r="B110" s="47"/>
      <c r="C110" s="12">
        <v>4112</v>
      </c>
      <c r="D110" s="48">
        <v>1228300</v>
      </c>
      <c r="E110" s="48">
        <v>1228300</v>
      </c>
      <c r="F110" s="49">
        <f t="shared" si="1"/>
        <v>100</v>
      </c>
    </row>
    <row r="111" spans="1:6" ht="12.75">
      <c r="A111" s="46" t="s">
        <v>86</v>
      </c>
      <c r="B111" s="47"/>
      <c r="C111" s="12">
        <v>4116</v>
      </c>
      <c r="D111" s="48">
        <v>4140</v>
      </c>
      <c r="E111" s="48">
        <v>4140</v>
      </c>
      <c r="F111" s="49">
        <f t="shared" si="1"/>
        <v>100</v>
      </c>
    </row>
    <row r="112" spans="1:6" ht="12.75">
      <c r="A112" s="46" t="s">
        <v>87</v>
      </c>
      <c r="B112" s="47"/>
      <c r="C112" s="12">
        <v>4116</v>
      </c>
      <c r="D112" s="48">
        <v>489400</v>
      </c>
      <c r="E112" s="48">
        <v>489400</v>
      </c>
      <c r="F112" s="49">
        <f t="shared" si="1"/>
        <v>100</v>
      </c>
    </row>
    <row r="113" spans="1:6" ht="12.75">
      <c r="A113" s="46" t="s">
        <v>88</v>
      </c>
      <c r="B113" s="47"/>
      <c r="C113" s="12">
        <v>4116</v>
      </c>
      <c r="D113" s="48">
        <v>365000</v>
      </c>
      <c r="E113" s="48">
        <v>365000</v>
      </c>
      <c r="F113" s="49">
        <f t="shared" si="1"/>
        <v>100</v>
      </c>
    </row>
    <row r="114" spans="1:6" ht="12.75">
      <c r="A114" s="46" t="s">
        <v>89</v>
      </c>
      <c r="B114" s="47"/>
      <c r="C114" s="12">
        <v>4121</v>
      </c>
      <c r="D114" s="48">
        <v>43092</v>
      </c>
      <c r="E114" s="48">
        <v>43092</v>
      </c>
      <c r="F114" s="49">
        <f t="shared" si="1"/>
        <v>100</v>
      </c>
    </row>
    <row r="115" spans="1:6" ht="12.75">
      <c r="A115" s="46" t="s">
        <v>90</v>
      </c>
      <c r="B115" s="47"/>
      <c r="C115" s="12">
        <v>4121</v>
      </c>
      <c r="D115" s="48">
        <v>7000</v>
      </c>
      <c r="E115" s="48">
        <v>7000</v>
      </c>
      <c r="F115" s="49">
        <f t="shared" si="1"/>
        <v>100</v>
      </c>
    </row>
    <row r="116" spans="1:6" ht="12.75">
      <c r="A116" s="46" t="s">
        <v>91</v>
      </c>
      <c r="B116" s="47"/>
      <c r="C116" s="12">
        <v>4213.4216</v>
      </c>
      <c r="D116" s="48">
        <v>20907.74</v>
      </c>
      <c r="E116" s="48">
        <v>20907.74</v>
      </c>
      <c r="F116" s="49">
        <f t="shared" si="1"/>
        <v>100</v>
      </c>
    </row>
    <row r="117" spans="1:6" ht="12.75">
      <c r="A117" s="46" t="s">
        <v>92</v>
      </c>
      <c r="B117" s="47"/>
      <c r="C117" s="12">
        <v>4213.4216</v>
      </c>
      <c r="D117" s="48">
        <v>62162.7</v>
      </c>
      <c r="E117" s="48">
        <v>62162.7</v>
      </c>
      <c r="F117" s="49">
        <f t="shared" si="1"/>
        <v>100</v>
      </c>
    </row>
    <row r="118" spans="1:6" ht="12.75">
      <c r="A118" s="46" t="s">
        <v>93</v>
      </c>
      <c r="B118" s="47"/>
      <c r="C118" s="12">
        <v>4113</v>
      </c>
      <c r="D118" s="48">
        <v>269255</v>
      </c>
      <c r="E118" s="48">
        <v>269255</v>
      </c>
      <c r="F118" s="49">
        <f t="shared" si="1"/>
        <v>100</v>
      </c>
    </row>
    <row r="119" spans="1:6" ht="12.75">
      <c r="A119" s="46" t="s">
        <v>94</v>
      </c>
      <c r="B119" s="47"/>
      <c r="C119" s="12">
        <v>4116</v>
      </c>
      <c r="D119" s="48">
        <v>677229.81</v>
      </c>
      <c r="E119" s="48">
        <v>677229.81</v>
      </c>
      <c r="F119" s="49">
        <f t="shared" si="1"/>
        <v>100</v>
      </c>
    </row>
    <row r="120" spans="1:6" ht="12.75">
      <c r="A120" s="46" t="s">
        <v>95</v>
      </c>
      <c r="B120" s="47"/>
      <c r="C120" s="12">
        <v>4113.4116</v>
      </c>
      <c r="D120" s="48">
        <v>926311.5</v>
      </c>
      <c r="E120" s="48">
        <v>926311.5</v>
      </c>
      <c r="F120" s="49">
        <f t="shared" si="1"/>
        <v>100</v>
      </c>
    </row>
    <row r="121" spans="1:6" ht="12.75">
      <c r="A121" s="46" t="s">
        <v>96</v>
      </c>
      <c r="B121" s="47"/>
      <c r="C121" s="12">
        <v>4122</v>
      </c>
      <c r="D121" s="48">
        <v>15000</v>
      </c>
      <c r="E121" s="48">
        <v>15000</v>
      </c>
      <c r="F121" s="49">
        <f t="shared" si="1"/>
        <v>100</v>
      </c>
    </row>
    <row r="122" spans="1:6" ht="12.75">
      <c r="A122" s="46" t="s">
        <v>97</v>
      </c>
      <c r="B122" s="47"/>
      <c r="C122" s="12">
        <v>4122</v>
      </c>
      <c r="D122" s="48">
        <v>15000</v>
      </c>
      <c r="E122" s="48">
        <v>15000</v>
      </c>
      <c r="F122" s="49">
        <f t="shared" si="1"/>
        <v>100</v>
      </c>
    </row>
    <row r="123" spans="1:6" ht="12.75">
      <c r="A123" s="46" t="s">
        <v>98</v>
      </c>
      <c r="B123" s="47"/>
      <c r="C123" s="12">
        <v>4122</v>
      </c>
      <c r="D123" s="48">
        <v>50000</v>
      </c>
      <c r="E123" s="48">
        <v>50000</v>
      </c>
      <c r="F123" s="49">
        <f t="shared" si="1"/>
        <v>100</v>
      </c>
    </row>
    <row r="124" spans="1:6" ht="12.75">
      <c r="A124" s="46" t="s">
        <v>99</v>
      </c>
      <c r="B124" s="47"/>
      <c r="C124" s="12">
        <v>4122</v>
      </c>
      <c r="D124" s="48">
        <v>10000</v>
      </c>
      <c r="E124" s="48">
        <v>10000</v>
      </c>
      <c r="F124" s="49">
        <f t="shared" si="1"/>
        <v>100</v>
      </c>
    </row>
    <row r="125" spans="1:6" ht="12.75">
      <c r="A125" s="46" t="s">
        <v>100</v>
      </c>
      <c r="B125" s="47"/>
      <c r="C125" s="12">
        <v>4122</v>
      </c>
      <c r="D125" s="48">
        <v>14730</v>
      </c>
      <c r="E125" s="48">
        <v>14730</v>
      </c>
      <c r="F125" s="49">
        <f t="shared" si="1"/>
        <v>100</v>
      </c>
    </row>
    <row r="126" spans="1:6" ht="12.75">
      <c r="A126" s="46" t="s">
        <v>101</v>
      </c>
      <c r="B126" s="47"/>
      <c r="C126" s="12">
        <v>4122</v>
      </c>
      <c r="D126" s="48">
        <v>15000</v>
      </c>
      <c r="E126" s="48">
        <v>15000</v>
      </c>
      <c r="F126" s="49">
        <f t="shared" si="1"/>
        <v>100</v>
      </c>
    </row>
    <row r="127" spans="1:6" ht="12.75">
      <c r="A127" s="46" t="s">
        <v>102</v>
      </c>
      <c r="B127" s="47"/>
      <c r="C127" s="12">
        <v>4116</v>
      </c>
      <c r="D127" s="48">
        <v>15000</v>
      </c>
      <c r="E127" s="48">
        <v>15000</v>
      </c>
      <c r="F127" s="49">
        <f t="shared" si="1"/>
        <v>100</v>
      </c>
    </row>
    <row r="128" spans="1:6" ht="12.75">
      <c r="A128" s="50"/>
      <c r="B128" s="47"/>
      <c r="C128" s="12"/>
      <c r="D128" s="51"/>
      <c r="E128" s="51"/>
      <c r="F128" s="49"/>
    </row>
    <row r="129" spans="1:6" ht="12.75">
      <c r="A129" s="52"/>
      <c r="B129" s="53"/>
      <c r="C129" s="12"/>
      <c r="D129" s="51"/>
      <c r="E129" s="51"/>
      <c r="F129" s="49"/>
    </row>
    <row r="130" spans="1:6" ht="12.75">
      <c r="A130" s="12" t="s">
        <v>103</v>
      </c>
      <c r="B130" s="12"/>
      <c r="C130" s="12"/>
      <c r="D130" s="54">
        <f>SUM(D108:D129)</f>
        <v>4379528.75</v>
      </c>
      <c r="E130" s="55">
        <f>SUM(E108:E129)</f>
        <v>4343820.75</v>
      </c>
      <c r="F130" s="49">
        <f>E130/D130*100</f>
        <v>99.18466113505934</v>
      </c>
    </row>
    <row r="131" spans="1:6" ht="12.75">
      <c r="A131" s="56" t="s">
        <v>104</v>
      </c>
      <c r="B131" s="5"/>
      <c r="C131" s="5"/>
      <c r="D131" s="5"/>
      <c r="E131" s="5"/>
      <c r="F131" s="57"/>
    </row>
    <row r="132" spans="1:6" ht="12.75">
      <c r="A132" s="56"/>
      <c r="B132" s="5"/>
      <c r="C132" s="5"/>
      <c r="D132" s="5"/>
      <c r="E132" s="5"/>
      <c r="F132" s="57"/>
    </row>
    <row r="133" spans="1:6" ht="12.75">
      <c r="A133" s="56"/>
      <c r="B133" s="5"/>
      <c r="C133" s="5"/>
      <c r="D133" s="5"/>
      <c r="E133" s="5"/>
      <c r="F133" s="57"/>
    </row>
    <row r="134" spans="1:6" ht="12.75">
      <c r="A134" s="56"/>
      <c r="B134" s="5"/>
      <c r="C134" s="5"/>
      <c r="D134" s="5"/>
      <c r="E134" s="5"/>
      <c r="F134" s="57"/>
    </row>
    <row r="135" spans="1:6" ht="12.75">
      <c r="A135" s="56"/>
      <c r="B135" s="5"/>
      <c r="C135" s="5"/>
      <c r="D135" s="5"/>
      <c r="E135" s="5"/>
      <c r="F135" s="57"/>
    </row>
    <row r="136" spans="1:6" ht="12.75">
      <c r="A136" s="56"/>
      <c r="B136" s="5"/>
      <c r="C136" s="5"/>
      <c r="D136" s="5"/>
      <c r="E136" s="5"/>
      <c r="F136" s="57"/>
    </row>
    <row r="137" spans="1:6" ht="15">
      <c r="A137" s="76" t="s">
        <v>105</v>
      </c>
      <c r="B137" s="76"/>
      <c r="C137" s="76"/>
      <c r="D137" s="76"/>
      <c r="E137" s="76"/>
      <c r="F137" s="76"/>
    </row>
    <row r="138" spans="1:6" ht="12.75">
      <c r="A138" s="12"/>
      <c r="B138" s="81" t="s">
        <v>106</v>
      </c>
      <c r="C138" s="81"/>
      <c r="D138" s="58" t="s">
        <v>107</v>
      </c>
      <c r="E138" s="12" t="s">
        <v>108</v>
      </c>
      <c r="F138" s="57"/>
    </row>
    <row r="139" spans="1:6" ht="12.75">
      <c r="A139" s="46" t="s">
        <v>109</v>
      </c>
      <c r="B139" s="59"/>
      <c r="C139" s="55">
        <v>8000</v>
      </c>
      <c r="D139" s="60">
        <v>0</v>
      </c>
      <c r="E139" s="60">
        <v>0</v>
      </c>
      <c r="F139" s="57"/>
    </row>
    <row r="140" spans="1:6" ht="12.75">
      <c r="A140" s="46" t="s">
        <v>110</v>
      </c>
      <c r="B140" s="59"/>
      <c r="C140" s="55">
        <v>8000</v>
      </c>
      <c r="D140" s="60">
        <v>0</v>
      </c>
      <c r="E140" s="60">
        <v>0</v>
      </c>
      <c r="F140" s="57"/>
    </row>
    <row r="141" spans="1:6" ht="12.75">
      <c r="A141" s="46" t="s">
        <v>111</v>
      </c>
      <c r="B141" s="59"/>
      <c r="C141" s="55">
        <v>85050</v>
      </c>
      <c r="D141" s="60">
        <v>0</v>
      </c>
      <c r="E141" s="60">
        <v>0</v>
      </c>
      <c r="F141" s="57"/>
    </row>
    <row r="142" spans="1:6" ht="12.75">
      <c r="A142" s="46" t="s">
        <v>112</v>
      </c>
      <c r="B142" s="59"/>
      <c r="C142" s="55">
        <v>5000</v>
      </c>
      <c r="D142" s="60">
        <v>0</v>
      </c>
      <c r="E142" s="60">
        <v>0</v>
      </c>
      <c r="F142" s="57"/>
    </row>
    <row r="143" spans="1:6" ht="12.75">
      <c r="A143" s="46" t="s">
        <v>113</v>
      </c>
      <c r="B143" s="59"/>
      <c r="C143" s="55">
        <v>4000</v>
      </c>
      <c r="D143" s="60">
        <v>0</v>
      </c>
      <c r="E143" s="60">
        <v>0</v>
      </c>
      <c r="F143" s="57"/>
    </row>
    <row r="144" spans="1:6" ht="12.75">
      <c r="A144" s="46" t="s">
        <v>114</v>
      </c>
      <c r="B144" s="59"/>
      <c r="C144" s="55">
        <v>5000</v>
      </c>
      <c r="D144" s="60">
        <v>0</v>
      </c>
      <c r="E144" s="60">
        <v>0</v>
      </c>
      <c r="F144" s="57"/>
    </row>
    <row r="145" spans="1:6" ht="12.75">
      <c r="A145" s="46" t="s">
        <v>115</v>
      </c>
      <c r="B145" s="59"/>
      <c r="C145" s="55">
        <v>6000</v>
      </c>
      <c r="D145" s="60">
        <v>0</v>
      </c>
      <c r="E145" s="60">
        <v>0</v>
      </c>
      <c r="F145" s="57"/>
    </row>
    <row r="146" spans="1:6" ht="12.75">
      <c r="A146" s="46" t="s">
        <v>116</v>
      </c>
      <c r="B146" s="59"/>
      <c r="C146" s="55">
        <v>10000</v>
      </c>
      <c r="D146" s="60">
        <v>0</v>
      </c>
      <c r="E146" s="60">
        <v>0</v>
      </c>
      <c r="F146" s="57"/>
    </row>
    <row r="147" spans="1:6" ht="12.75">
      <c r="A147" s="46" t="s">
        <v>117</v>
      </c>
      <c r="B147" s="59"/>
      <c r="C147" s="55">
        <v>95000</v>
      </c>
      <c r="D147" s="60">
        <v>0</v>
      </c>
      <c r="E147" s="60">
        <v>0</v>
      </c>
      <c r="F147" s="57"/>
    </row>
    <row r="148" spans="1:6" ht="12.75">
      <c r="A148" s="46" t="s">
        <v>118</v>
      </c>
      <c r="B148" s="59"/>
      <c r="C148" s="55">
        <v>8000</v>
      </c>
      <c r="D148" s="60">
        <v>0</v>
      </c>
      <c r="E148" s="60">
        <v>0</v>
      </c>
      <c r="F148" s="57"/>
    </row>
    <row r="149" spans="1:6" ht="12.75">
      <c r="A149" s="46" t="s">
        <v>119</v>
      </c>
      <c r="B149" s="59"/>
      <c r="C149" s="55">
        <v>30000</v>
      </c>
      <c r="D149" s="60">
        <v>0</v>
      </c>
      <c r="E149" s="60">
        <v>0</v>
      </c>
      <c r="F149" s="57"/>
    </row>
    <row r="150" spans="1:6" ht="12.75">
      <c r="A150" s="46" t="s">
        <v>120</v>
      </c>
      <c r="B150" s="61"/>
      <c r="C150" s="55">
        <v>4000</v>
      </c>
      <c r="D150" s="60">
        <v>0</v>
      </c>
      <c r="E150" s="60">
        <v>0</v>
      </c>
      <c r="F150" s="57"/>
    </row>
    <row r="151" spans="1:6" ht="12.75">
      <c r="A151" s="46" t="s">
        <v>121</v>
      </c>
      <c r="B151" s="62"/>
      <c r="C151" s="55">
        <v>2000</v>
      </c>
      <c r="D151" s="60">
        <v>0</v>
      </c>
      <c r="E151" s="60">
        <v>0</v>
      </c>
      <c r="F151" s="57"/>
    </row>
    <row r="152" spans="1:6" ht="12.75">
      <c r="A152" s="46" t="s">
        <v>122</v>
      </c>
      <c r="B152" s="59"/>
      <c r="C152" s="55">
        <v>20000</v>
      </c>
      <c r="D152" s="60">
        <v>0</v>
      </c>
      <c r="E152" s="60">
        <v>0</v>
      </c>
      <c r="F152" s="57"/>
    </row>
    <row r="153" spans="1:6" ht="12.75">
      <c r="A153" s="46" t="s">
        <v>123</v>
      </c>
      <c r="B153" s="59"/>
      <c r="C153" s="55">
        <v>2000</v>
      </c>
      <c r="D153" s="60">
        <v>0</v>
      </c>
      <c r="E153" s="60">
        <v>0</v>
      </c>
      <c r="F153" s="57"/>
    </row>
    <row r="154" spans="1:6" ht="12.75">
      <c r="A154" s="46" t="s">
        <v>124</v>
      </c>
      <c r="B154" s="59"/>
      <c r="C154" s="55">
        <v>20000</v>
      </c>
      <c r="D154" s="60">
        <v>0</v>
      </c>
      <c r="E154" s="60">
        <v>0</v>
      </c>
      <c r="F154" s="57"/>
    </row>
    <row r="155" spans="1:6" ht="12.75">
      <c r="A155" s="46" t="s">
        <v>125</v>
      </c>
      <c r="B155" s="59"/>
      <c r="C155" s="55">
        <v>5000</v>
      </c>
      <c r="D155" s="60">
        <v>0</v>
      </c>
      <c r="E155" s="60">
        <v>0</v>
      </c>
      <c r="F155" s="57"/>
    </row>
    <row r="156" spans="1:6" ht="12.75">
      <c r="A156" s="46" t="s">
        <v>126</v>
      </c>
      <c r="B156" s="59"/>
      <c r="C156" s="55">
        <v>15000</v>
      </c>
      <c r="D156" s="60">
        <v>0</v>
      </c>
      <c r="E156" s="60">
        <v>0</v>
      </c>
      <c r="F156" s="57"/>
    </row>
    <row r="157" spans="1:6" ht="12.75">
      <c r="A157" s="46" t="s">
        <v>127</v>
      </c>
      <c r="B157" s="59"/>
      <c r="C157" s="55">
        <v>50000</v>
      </c>
      <c r="D157" s="60">
        <v>0</v>
      </c>
      <c r="E157" s="60">
        <v>0</v>
      </c>
      <c r="F157" s="57"/>
    </row>
    <row r="158" spans="1:6" ht="12.75">
      <c r="A158" s="46" t="s">
        <v>128</v>
      </c>
      <c r="B158" s="59"/>
      <c r="C158" s="55">
        <v>7000</v>
      </c>
      <c r="D158" s="60">
        <v>0</v>
      </c>
      <c r="E158" s="60">
        <v>0</v>
      </c>
      <c r="F158" s="57"/>
    </row>
    <row r="159" spans="1:6" ht="12.75">
      <c r="A159" s="46" t="s">
        <v>129</v>
      </c>
      <c r="B159" s="59"/>
      <c r="C159" s="55">
        <v>4000</v>
      </c>
      <c r="D159" s="60">
        <v>0</v>
      </c>
      <c r="E159" s="60">
        <v>0</v>
      </c>
      <c r="F159" s="57"/>
    </row>
    <row r="160" spans="1:6" ht="12.75">
      <c r="A160" s="46" t="s">
        <v>130</v>
      </c>
      <c r="B160" s="59"/>
      <c r="C160" s="55">
        <v>9129</v>
      </c>
      <c r="D160" s="60">
        <v>0</v>
      </c>
      <c r="E160" s="60">
        <v>0</v>
      </c>
      <c r="F160" s="57"/>
    </row>
    <row r="161" spans="1:6" ht="12.75">
      <c r="A161" s="46" t="s">
        <v>131</v>
      </c>
      <c r="B161" s="59"/>
      <c r="C161" s="55">
        <v>10000</v>
      </c>
      <c r="D161" s="60">
        <v>0</v>
      </c>
      <c r="E161" s="60">
        <v>0</v>
      </c>
      <c r="F161" s="57"/>
    </row>
    <row r="162" spans="1:6" ht="12.75">
      <c r="A162" s="46" t="s">
        <v>132</v>
      </c>
      <c r="B162" s="59"/>
      <c r="C162" s="55">
        <v>4000</v>
      </c>
      <c r="D162" s="60">
        <v>0</v>
      </c>
      <c r="E162" s="60">
        <v>0</v>
      </c>
      <c r="F162" s="57"/>
    </row>
    <row r="163" spans="1:6" ht="12.75">
      <c r="A163" s="46"/>
      <c r="B163" s="59"/>
      <c r="C163" s="55"/>
      <c r="D163" s="60"/>
      <c r="E163" s="60"/>
      <c r="F163" s="57"/>
    </row>
    <row r="164" spans="1:6" ht="12.75">
      <c r="A164" s="63"/>
      <c r="B164" s="64"/>
      <c r="C164" s="65"/>
      <c r="D164" s="66"/>
      <c r="E164" s="66"/>
      <c r="F164" s="57"/>
    </row>
    <row r="165" spans="1:6" ht="12.75">
      <c r="A165" s="63"/>
      <c r="B165" s="64"/>
      <c r="C165" s="65"/>
      <c r="D165" s="66"/>
      <c r="E165" s="66"/>
      <c r="F165" s="57"/>
    </row>
    <row r="166" spans="1:6" ht="12.75">
      <c r="A166" s="63"/>
      <c r="B166" s="64"/>
      <c r="C166" s="65"/>
      <c r="D166" s="66"/>
      <c r="E166" s="66"/>
      <c r="F166" s="57"/>
    </row>
    <row r="167" spans="1:6" ht="12.75">
      <c r="A167" s="63"/>
      <c r="B167" s="64"/>
      <c r="C167" s="65"/>
      <c r="D167" s="66"/>
      <c r="E167" s="66"/>
      <c r="F167" s="57"/>
    </row>
    <row r="168" spans="1:6" ht="12.75">
      <c r="A168" s="5"/>
      <c r="B168" s="5"/>
      <c r="C168" s="5"/>
      <c r="D168" s="5"/>
      <c r="E168" s="5"/>
      <c r="F168" s="57"/>
    </row>
    <row r="169" spans="1:6" ht="15">
      <c r="A169" s="76" t="s">
        <v>133</v>
      </c>
      <c r="B169" s="76"/>
      <c r="C169" s="76"/>
      <c r="D169" s="76"/>
      <c r="E169" s="76"/>
      <c r="F169" s="76"/>
    </row>
    <row r="170" spans="1:6" ht="12.75">
      <c r="A170" s="67" t="s">
        <v>134</v>
      </c>
      <c r="B170" s="19"/>
      <c r="C170" s="20"/>
      <c r="D170" s="21"/>
      <c r="E170" s="5"/>
      <c r="F170" s="57"/>
    </row>
    <row r="171" spans="1:6" ht="12.75">
      <c r="A171" s="67" t="s">
        <v>135</v>
      </c>
      <c r="B171" s="19"/>
      <c r="C171" s="20"/>
      <c r="D171" s="21"/>
      <c r="E171" s="5"/>
      <c r="F171" s="57"/>
    </row>
    <row r="172" spans="1:6" ht="12.75">
      <c r="A172" s="67" t="s">
        <v>136</v>
      </c>
      <c r="B172" s="19"/>
      <c r="C172" s="20"/>
      <c r="D172" s="21"/>
      <c r="E172" s="5"/>
      <c r="F172" s="57"/>
    </row>
    <row r="173" spans="1:6" ht="12.75">
      <c r="A173" s="67" t="s">
        <v>137</v>
      </c>
      <c r="B173" s="19"/>
      <c r="C173" s="20"/>
      <c r="D173" s="21"/>
      <c r="E173" s="5"/>
      <c r="F173" s="57"/>
    </row>
    <row r="174" spans="1:6" ht="12.75">
      <c r="A174" s="67"/>
      <c r="B174" s="19"/>
      <c r="C174" s="20"/>
      <c r="D174" s="21"/>
      <c r="E174" s="5"/>
      <c r="F174" s="57"/>
    </row>
    <row r="175" spans="1:6" ht="12.75">
      <c r="A175" s="67" t="s">
        <v>138</v>
      </c>
      <c r="B175" s="19"/>
      <c r="C175" s="20"/>
      <c r="D175" s="21"/>
      <c r="E175" s="5"/>
      <c r="F175" s="57"/>
    </row>
    <row r="176" spans="1:6" ht="12.75">
      <c r="A176" s="68" t="s">
        <v>139</v>
      </c>
      <c r="B176" s="19"/>
      <c r="C176" s="20"/>
      <c r="D176" s="21"/>
      <c r="E176" s="5"/>
      <c r="F176" s="57"/>
    </row>
    <row r="177" spans="1:6" ht="12.75">
      <c r="A177" s="69"/>
      <c r="B177" s="19"/>
      <c r="C177" s="20"/>
      <c r="D177" s="21"/>
      <c r="E177" s="5"/>
      <c r="F177" s="57"/>
    </row>
    <row r="178" spans="1:6" ht="12.75">
      <c r="A178" s="5" t="s">
        <v>140</v>
      </c>
      <c r="B178" s="5"/>
      <c r="C178" s="5"/>
      <c r="D178" s="5"/>
      <c r="E178" s="5"/>
      <c r="F178" s="57"/>
    </row>
    <row r="179" spans="1:6" ht="12.75">
      <c r="A179" s="5" t="s">
        <v>141</v>
      </c>
      <c r="B179" s="5"/>
      <c r="C179" s="5"/>
      <c r="D179" s="5"/>
      <c r="E179" s="5"/>
      <c r="F179" s="57"/>
    </row>
    <row r="180" spans="1:6" ht="12.75">
      <c r="A180" s="5"/>
      <c r="B180" s="5"/>
      <c r="C180" s="5"/>
      <c r="D180" s="5"/>
      <c r="E180" s="5"/>
      <c r="F180" s="57"/>
    </row>
    <row r="181" spans="1:6" ht="12.75">
      <c r="A181" s="5" t="s">
        <v>142</v>
      </c>
      <c r="B181" s="5"/>
      <c r="C181" s="5"/>
      <c r="D181" s="5"/>
      <c r="E181" s="5"/>
      <c r="F181" s="57"/>
    </row>
    <row r="182" spans="1:6" ht="12.75">
      <c r="A182" s="5" t="s">
        <v>143</v>
      </c>
      <c r="B182" s="5"/>
      <c r="C182" s="5"/>
      <c r="D182" s="5"/>
      <c r="E182" s="5"/>
      <c r="F182" s="57"/>
    </row>
    <row r="183" spans="1:6" ht="12.75">
      <c r="A183" s="5"/>
      <c r="B183" s="5"/>
      <c r="C183" s="5"/>
      <c r="D183" s="5"/>
      <c r="E183" s="5"/>
      <c r="F183" s="57"/>
    </row>
    <row r="184" spans="1:6" ht="12.75">
      <c r="A184" s="5" t="s">
        <v>144</v>
      </c>
      <c r="B184" s="5"/>
      <c r="C184" s="5"/>
      <c r="D184" s="5"/>
      <c r="E184" s="5"/>
      <c r="F184" s="57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</sheetData>
  <sheetProtection selectLockedCells="1" selectUnlockedCells="1"/>
  <mergeCells count="11">
    <mergeCell ref="A2:F2"/>
    <mergeCell ref="A4:F4"/>
    <mergeCell ref="A8:F8"/>
    <mergeCell ref="A39:F39"/>
    <mergeCell ref="A54:F54"/>
    <mergeCell ref="A69:E69"/>
    <mergeCell ref="A81:E81"/>
    <mergeCell ref="A101:F101"/>
    <mergeCell ref="A137:F137"/>
    <mergeCell ref="B138:C138"/>
    <mergeCell ref="A169:F169"/>
  </mergeCells>
  <hyperlinks>
    <hyperlink ref="A176" r:id="rId1" display="stránkách města Proseč www.mestoprosec.cz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5" customWidth="1"/>
    <col min="2" max="2" width="12.28125" style="5" customWidth="1"/>
    <col min="3" max="3" width="11.7109375" style="5" customWidth="1"/>
    <col min="4" max="5" width="12.57421875" style="5" customWidth="1"/>
    <col min="6" max="6" width="12.28125" style="5" customWidth="1"/>
    <col min="7" max="8" width="13.8515625" style="5" customWidth="1"/>
    <col min="9" max="9" width="13.28125" style="5" customWidth="1"/>
    <col min="10" max="10" width="13.57421875" style="5" customWidth="1"/>
  </cols>
  <sheetData>
    <row r="3" spans="1:11" ht="15.75">
      <c r="A3" s="83" t="s">
        <v>418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300</v>
      </c>
      <c r="B5" s="84" t="s">
        <v>146</v>
      </c>
      <c r="C5" s="84"/>
      <c r="D5" s="84"/>
      <c r="E5" s="84" t="s">
        <v>147</v>
      </c>
      <c r="F5" s="84"/>
      <c r="G5" s="84"/>
      <c r="H5" s="84" t="s">
        <v>148</v>
      </c>
      <c r="I5" s="84"/>
      <c r="J5" s="84"/>
    </row>
    <row r="6" spans="2:10" ht="12.75">
      <c r="B6" s="71" t="s">
        <v>419</v>
      </c>
      <c r="C6" s="71" t="s">
        <v>420</v>
      </c>
      <c r="D6" s="71" t="s">
        <v>421</v>
      </c>
      <c r="E6" s="71" t="s">
        <v>419</v>
      </c>
      <c r="F6" s="71" t="s">
        <v>420</v>
      </c>
      <c r="G6" s="71" t="s">
        <v>421</v>
      </c>
      <c r="H6" s="71" t="s">
        <v>419</v>
      </c>
      <c r="I6" s="71" t="s">
        <v>420</v>
      </c>
      <c r="J6" s="71" t="s">
        <v>421</v>
      </c>
    </row>
    <row r="7" spans="1:9" ht="12.75">
      <c r="A7" s="5" t="s">
        <v>422</v>
      </c>
      <c r="B7" s="74">
        <v>242534</v>
      </c>
      <c r="C7" s="74">
        <v>-242534</v>
      </c>
      <c r="D7" s="56"/>
      <c r="E7" s="74">
        <v>257534</v>
      </c>
      <c r="F7" s="74">
        <v>-257534</v>
      </c>
      <c r="G7" s="56"/>
      <c r="H7" s="72">
        <v>269974</v>
      </c>
      <c r="I7" s="72">
        <v>-269974</v>
      </c>
    </row>
    <row r="8" spans="1:10" ht="12.75">
      <c r="A8" s="5" t="s">
        <v>423</v>
      </c>
      <c r="B8" s="74">
        <v>126751</v>
      </c>
      <c r="C8" s="74">
        <v>-54560</v>
      </c>
      <c r="D8" s="74">
        <v>72191</v>
      </c>
      <c r="E8" s="74">
        <v>126751</v>
      </c>
      <c r="F8" s="74">
        <v>-58784</v>
      </c>
      <c r="G8" s="74">
        <v>67967</v>
      </c>
      <c r="H8" s="72">
        <v>126751</v>
      </c>
      <c r="I8" s="72">
        <v>-63008</v>
      </c>
      <c r="J8" s="72">
        <v>63743</v>
      </c>
    </row>
    <row r="9" spans="1:10" ht="12.75">
      <c r="A9" s="5" t="s">
        <v>424</v>
      </c>
      <c r="B9" s="74">
        <v>315393657</v>
      </c>
      <c r="C9" s="74">
        <v>-47818836.25</v>
      </c>
      <c r="D9" s="74">
        <v>267574820.75</v>
      </c>
      <c r="E9" s="74">
        <v>316064923</v>
      </c>
      <c r="F9" s="74">
        <v>-52472804.25</v>
      </c>
      <c r="G9" s="74">
        <v>263592118.75</v>
      </c>
      <c r="H9" s="72">
        <v>328005156</v>
      </c>
      <c r="I9" s="72">
        <v>-57272585.25</v>
      </c>
      <c r="J9" s="72">
        <v>270732570.75</v>
      </c>
    </row>
    <row r="10" spans="1:10" ht="12.75">
      <c r="A10" s="5" t="s">
        <v>425</v>
      </c>
      <c r="B10" s="74">
        <v>3674522</v>
      </c>
      <c r="C10" s="74">
        <v>-1687955.85</v>
      </c>
      <c r="D10" s="74">
        <v>1986566.15</v>
      </c>
      <c r="E10" s="74">
        <v>3648695</v>
      </c>
      <c r="F10" s="74">
        <v>-1741940.85</v>
      </c>
      <c r="G10" s="74">
        <v>1906754.15</v>
      </c>
      <c r="H10" s="72">
        <v>4164566</v>
      </c>
      <c r="I10" s="72">
        <v>-2065003.85</v>
      </c>
      <c r="J10" s="72">
        <v>2099562.15</v>
      </c>
    </row>
    <row r="11" spans="1:9" ht="12.75">
      <c r="A11" s="5" t="s">
        <v>426</v>
      </c>
      <c r="B11" s="74">
        <v>4479736</v>
      </c>
      <c r="C11" s="74">
        <v>-4479736</v>
      </c>
      <c r="D11" s="56"/>
      <c r="E11" s="74">
        <v>4612188</v>
      </c>
      <c r="F11" s="74">
        <v>-4612188</v>
      </c>
      <c r="G11" s="56"/>
      <c r="H11" s="72">
        <v>4840301</v>
      </c>
      <c r="I11" s="72">
        <v>-4840301</v>
      </c>
    </row>
    <row r="12" spans="1:10" ht="12.75">
      <c r="A12" s="5" t="s">
        <v>427</v>
      </c>
      <c r="B12" s="74">
        <v>35938774</v>
      </c>
      <c r="C12" s="56"/>
      <c r="D12" s="74">
        <v>35938774</v>
      </c>
      <c r="E12" s="74">
        <v>36217805</v>
      </c>
      <c r="F12" s="56"/>
      <c r="G12" s="74">
        <v>36217805</v>
      </c>
      <c r="H12" s="72">
        <v>36356181</v>
      </c>
      <c r="J12" s="72">
        <v>36356181</v>
      </c>
    </row>
    <row r="13" spans="1:10" ht="12.75">
      <c r="A13" s="5" t="s">
        <v>428</v>
      </c>
      <c r="B13" s="74">
        <v>262550</v>
      </c>
      <c r="C13" s="56"/>
      <c r="D13" s="74">
        <v>262550</v>
      </c>
      <c r="E13" s="74">
        <v>262550</v>
      </c>
      <c r="F13" s="56"/>
      <c r="G13" s="74">
        <v>262550</v>
      </c>
      <c r="H13" s="72">
        <v>262550</v>
      </c>
      <c r="J13" s="72">
        <v>262550</v>
      </c>
    </row>
    <row r="14" spans="1:10" ht="12.75">
      <c r="A14" s="5" t="s">
        <v>429</v>
      </c>
      <c r="B14" s="74">
        <v>1368000</v>
      </c>
      <c r="C14" s="56"/>
      <c r="D14" s="74">
        <v>1368000</v>
      </c>
      <c r="E14" s="74">
        <v>1368000</v>
      </c>
      <c r="F14" s="56"/>
      <c r="G14" s="74">
        <v>1368000</v>
      </c>
      <c r="H14" s="72">
        <v>1519250</v>
      </c>
      <c r="J14" s="72">
        <v>1519250</v>
      </c>
    </row>
    <row r="15" spans="1:10" ht="12.75">
      <c r="A15" s="5" t="s">
        <v>430</v>
      </c>
      <c r="B15" s="74">
        <v>15252065</v>
      </c>
      <c r="C15" s="56"/>
      <c r="D15" s="74">
        <v>15252065</v>
      </c>
      <c r="E15" s="74">
        <v>25007044.1</v>
      </c>
      <c r="F15" s="56"/>
      <c r="G15" s="74">
        <v>25007044.1</v>
      </c>
      <c r="H15" s="72">
        <v>22444599.02</v>
      </c>
      <c r="J15" s="72">
        <v>22444599.02</v>
      </c>
    </row>
    <row r="16" spans="1:10" ht="12.75">
      <c r="A16" s="5" t="s">
        <v>431</v>
      </c>
      <c r="B16" s="56"/>
      <c r="C16" s="56"/>
      <c r="D16" s="56"/>
      <c r="E16" s="56"/>
      <c r="F16" s="56"/>
      <c r="G16" s="56"/>
      <c r="H16" s="72">
        <v>544000</v>
      </c>
      <c r="J16" s="72">
        <v>544000</v>
      </c>
    </row>
    <row r="17" spans="1:10" ht="12.75">
      <c r="A17" s="5" t="s">
        <v>432</v>
      </c>
      <c r="B17" s="74">
        <v>100000</v>
      </c>
      <c r="C17" s="56"/>
      <c r="D17" s="74">
        <v>100000</v>
      </c>
      <c r="E17" s="74">
        <v>100000</v>
      </c>
      <c r="F17" s="56"/>
      <c r="G17" s="74">
        <v>100000</v>
      </c>
      <c r="H17" s="72">
        <v>100000</v>
      </c>
      <c r="J17" s="72">
        <v>100000</v>
      </c>
    </row>
    <row r="18" spans="1:10" ht="12.75">
      <c r="A18" s="5" t="s">
        <v>433</v>
      </c>
      <c r="B18" s="74">
        <v>16857000</v>
      </c>
      <c r="C18" s="56"/>
      <c r="D18" s="74">
        <v>16857000</v>
      </c>
      <c r="E18" s="74">
        <v>16832000</v>
      </c>
      <c r="F18" s="56"/>
      <c r="G18" s="74">
        <v>16832000</v>
      </c>
      <c r="H18" s="72">
        <v>16832000</v>
      </c>
      <c r="J18" s="72">
        <v>16832000</v>
      </c>
    </row>
    <row r="19" spans="1:10" ht="12.75">
      <c r="A19" s="70" t="s">
        <v>188</v>
      </c>
      <c r="B19" s="75">
        <v>393695589</v>
      </c>
      <c r="C19" s="75">
        <v>-54283622.1</v>
      </c>
      <c r="D19" s="75">
        <v>339411966.9</v>
      </c>
      <c r="E19" s="75">
        <v>404497490.1</v>
      </c>
      <c r="F19" s="75">
        <v>-59143251.1</v>
      </c>
      <c r="G19" s="75">
        <v>345354239</v>
      </c>
      <c r="H19" s="73">
        <v>415465328.02</v>
      </c>
      <c r="I19" s="73">
        <v>-64510872.1</v>
      </c>
      <c r="J19" s="73">
        <v>350954455.91999996</v>
      </c>
    </row>
    <row r="20" spans="1:8" ht="12.75">
      <c r="A20" s="70" t="s">
        <v>434</v>
      </c>
      <c r="B20" s="75">
        <v>-54283622.1</v>
      </c>
      <c r="C20" s="56"/>
      <c r="D20" s="56"/>
      <c r="E20" s="75">
        <v>-59143251.1</v>
      </c>
      <c r="F20" s="56"/>
      <c r="G20" s="56"/>
      <c r="H20" s="73">
        <v>-64510872.1</v>
      </c>
    </row>
  </sheetData>
  <sheetProtection selectLockedCells="1" selectUnlockedCells="1"/>
  <mergeCells count="4">
    <mergeCell ref="A3:K3"/>
    <mergeCell ref="B5:D5"/>
    <mergeCell ref="E5:G5"/>
    <mergeCell ref="H5:J5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A27" sqref="A27"/>
    </sheetView>
  </sheetViews>
  <sheetFormatPr defaultColWidth="9.140625" defaultRowHeight="12.75"/>
  <cols>
    <col min="1" max="1" width="8.140625" style="5" customWidth="1"/>
    <col min="2" max="4" width="12.7109375" style="5" customWidth="1"/>
    <col min="5" max="6" width="6.57421875" style="5" customWidth="1"/>
  </cols>
  <sheetData>
    <row r="3" spans="1:11" ht="15.75">
      <c r="A3" s="83" t="s">
        <v>145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/>
      <c r="B5" s="71" t="s">
        <v>146</v>
      </c>
      <c r="C5" s="71" t="s">
        <v>147</v>
      </c>
      <c r="D5" s="71" t="s">
        <v>148</v>
      </c>
      <c r="E5" s="71"/>
      <c r="F5" s="71"/>
      <c r="G5" s="71"/>
      <c r="H5" s="71"/>
      <c r="I5" s="71"/>
      <c r="J5" s="71"/>
    </row>
    <row r="6" spans="1:4" ht="12.75">
      <c r="A6" s="70" t="s">
        <v>149</v>
      </c>
      <c r="B6" s="72">
        <v>31826497.83</v>
      </c>
      <c r="C6" s="72">
        <v>41263690.54</v>
      </c>
      <c r="D6" s="72">
        <v>38827390.81</v>
      </c>
    </row>
    <row r="7" spans="1:4" ht="12.75">
      <c r="A7" s="70" t="s">
        <v>150</v>
      </c>
      <c r="B7" s="72">
        <v>28775922.75</v>
      </c>
      <c r="C7" s="72">
        <v>37652852.21</v>
      </c>
      <c r="D7" s="72">
        <v>39838805.73</v>
      </c>
    </row>
    <row r="8" spans="1:4" ht="12.75">
      <c r="A8" s="5" t="s">
        <v>151</v>
      </c>
      <c r="B8" s="72">
        <v>3050575.08</v>
      </c>
      <c r="C8" s="72">
        <v>3610838.33</v>
      </c>
      <c r="D8" s="72">
        <v>-1011414.9199999943</v>
      </c>
    </row>
    <row r="11" spans="1:11" ht="15.75">
      <c r="A11" s="83" t="s">
        <v>152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3" spans="1:10" ht="12.75">
      <c r="A13" s="70" t="s">
        <v>153</v>
      </c>
      <c r="B13" s="71" t="s">
        <v>154</v>
      </c>
      <c r="C13" s="71" t="s">
        <v>155</v>
      </c>
      <c r="D13" s="71" t="s">
        <v>155</v>
      </c>
      <c r="E13" s="71" t="s">
        <v>156</v>
      </c>
      <c r="F13" s="71" t="s">
        <v>157</v>
      </c>
      <c r="G13" s="71"/>
      <c r="H13" s="71"/>
      <c r="I13" s="71"/>
      <c r="J13" s="71"/>
    </row>
    <row r="14" spans="3:4" ht="12.75">
      <c r="C14" s="71" t="s">
        <v>158</v>
      </c>
      <c r="D14" s="71" t="s">
        <v>159</v>
      </c>
    </row>
    <row r="15" spans="1:6" ht="12.75">
      <c r="A15" s="70" t="s">
        <v>149</v>
      </c>
      <c r="B15" s="72">
        <v>38360622.37</v>
      </c>
      <c r="C15" s="72">
        <v>34730800</v>
      </c>
      <c r="D15" s="72">
        <v>36632600</v>
      </c>
      <c r="E15" s="72">
        <v>110.45130653483363</v>
      </c>
      <c r="F15" s="72">
        <v>104.71717096247603</v>
      </c>
    </row>
    <row r="16" spans="1:6" ht="12.75">
      <c r="A16" s="70" t="s">
        <v>150</v>
      </c>
      <c r="B16" s="72">
        <v>31211228.44</v>
      </c>
      <c r="C16" s="72">
        <v>29157600</v>
      </c>
      <c r="D16" s="72">
        <v>32003400</v>
      </c>
      <c r="E16" s="72">
        <v>107.04320122369468</v>
      </c>
      <c r="F16" s="72">
        <v>97.52472687276978</v>
      </c>
    </row>
    <row r="17" spans="1:4" ht="12.75">
      <c r="A17" s="5" t="s">
        <v>151</v>
      </c>
      <c r="B17" s="72">
        <v>7149393.929999996</v>
      </c>
      <c r="C17" s="72">
        <v>5573200</v>
      </c>
      <c r="D17" s="72">
        <v>4629200</v>
      </c>
    </row>
    <row r="20" spans="1:11" ht="15.75">
      <c r="A20" s="83" t="s">
        <v>160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2" spans="1:10" ht="12.75">
      <c r="A22" s="70" t="s">
        <v>153</v>
      </c>
      <c r="B22" s="71" t="s">
        <v>154</v>
      </c>
      <c r="C22" s="71" t="s">
        <v>155</v>
      </c>
      <c r="D22" s="71" t="s">
        <v>155</v>
      </c>
      <c r="E22" s="71" t="s">
        <v>156</v>
      </c>
      <c r="F22" s="71" t="s">
        <v>157</v>
      </c>
      <c r="G22" s="71"/>
      <c r="H22" s="71"/>
      <c r="I22" s="71"/>
      <c r="J22" s="71"/>
    </row>
    <row r="23" spans="3:4" ht="12.75">
      <c r="C23" s="71" t="s">
        <v>158</v>
      </c>
      <c r="D23" s="71" t="s">
        <v>159</v>
      </c>
    </row>
    <row r="24" spans="1:6" ht="12.75">
      <c r="A24" s="70" t="s">
        <v>149</v>
      </c>
      <c r="B24" s="72">
        <v>466768.44</v>
      </c>
      <c r="C24" s="72">
        <v>403100</v>
      </c>
      <c r="D24" s="72">
        <v>460600</v>
      </c>
      <c r="E24" s="72">
        <v>115.79470106673283</v>
      </c>
      <c r="F24" s="72">
        <v>101.33921841076857</v>
      </c>
    </row>
    <row r="25" spans="1:6" ht="12.75">
      <c r="A25" s="70" t="s">
        <v>150</v>
      </c>
      <c r="B25" s="72">
        <v>8627577.29</v>
      </c>
      <c r="C25" s="72">
        <v>7500000</v>
      </c>
      <c r="D25" s="72">
        <v>8683600</v>
      </c>
      <c r="E25" s="72">
        <v>115.03436386666665</v>
      </c>
      <c r="F25" s="72">
        <v>99.35484464968445</v>
      </c>
    </row>
    <row r="26" spans="1:4" ht="12.75">
      <c r="A26" s="5" t="s">
        <v>151</v>
      </c>
      <c r="B26" s="72">
        <v>-8160808.849999999</v>
      </c>
      <c r="C26" s="72">
        <v>-7096900</v>
      </c>
      <c r="D26" s="72">
        <v>-8223000</v>
      </c>
    </row>
  </sheetData>
  <sheetProtection selectLockedCells="1" selectUnlockedCells="1"/>
  <mergeCells count="3">
    <mergeCell ref="A3:K3"/>
    <mergeCell ref="A11:K11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4">
      <selection activeCell="A1" sqref="A1"/>
    </sheetView>
  </sheetViews>
  <sheetFormatPr defaultColWidth="9.140625" defaultRowHeight="12.75"/>
  <cols>
    <col min="1" max="1" width="22.140625" style="5" customWidth="1"/>
    <col min="2" max="4" width="12.7109375" style="5" customWidth="1"/>
    <col min="5" max="6" width="6.57421875" style="5" customWidth="1"/>
  </cols>
  <sheetData>
    <row r="3" spans="1:11" ht="15.75">
      <c r="A3" s="83" t="s">
        <v>161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153</v>
      </c>
      <c r="B5" s="71" t="s">
        <v>154</v>
      </c>
      <c r="C5" s="71" t="s">
        <v>155</v>
      </c>
      <c r="D5" s="71" t="s">
        <v>155</v>
      </c>
      <c r="E5" s="71" t="s">
        <v>156</v>
      </c>
      <c r="F5" s="71" t="s">
        <v>157</v>
      </c>
      <c r="G5" s="71"/>
      <c r="H5" s="71"/>
      <c r="I5" s="71"/>
      <c r="J5" s="71"/>
    </row>
    <row r="6" spans="3:4" ht="12.75">
      <c r="C6" s="71" t="s">
        <v>158</v>
      </c>
      <c r="D6" s="71" t="s">
        <v>159</v>
      </c>
    </row>
    <row r="7" spans="1:6" ht="12.75">
      <c r="A7" s="5" t="s">
        <v>162</v>
      </c>
      <c r="B7" s="72">
        <v>25721145.99</v>
      </c>
      <c r="C7" s="72">
        <v>23036400</v>
      </c>
      <c r="D7" s="72">
        <v>24465200</v>
      </c>
      <c r="E7" s="72">
        <v>111.65436435380526</v>
      </c>
      <c r="F7" s="72">
        <v>105.1336019734153</v>
      </c>
    </row>
    <row r="8" spans="1:6" ht="12.75">
      <c r="A8" s="5" t="s">
        <v>163</v>
      </c>
      <c r="B8" s="72">
        <v>8343018.07</v>
      </c>
      <c r="C8" s="72">
        <v>8835700</v>
      </c>
      <c r="D8" s="72">
        <v>7870900</v>
      </c>
      <c r="E8" s="72">
        <v>94.42396267415147</v>
      </c>
      <c r="F8" s="72">
        <v>105.99827300562833</v>
      </c>
    </row>
    <row r="9" spans="1:6" ht="12.75">
      <c r="A9" s="5" t="s">
        <v>164</v>
      </c>
      <c r="B9" s="72">
        <v>383698</v>
      </c>
      <c r="C9" s="72">
        <v>277500</v>
      </c>
      <c r="D9" s="72">
        <v>377500</v>
      </c>
      <c r="E9" s="72">
        <v>138.26954954954957</v>
      </c>
      <c r="F9" s="72">
        <v>101.64185430463577</v>
      </c>
    </row>
    <row r="10" spans="1:6" ht="12.75">
      <c r="A10" s="5" t="s">
        <v>165</v>
      </c>
      <c r="B10" s="72">
        <v>4379528.75</v>
      </c>
      <c r="C10" s="72">
        <v>2984300</v>
      </c>
      <c r="D10" s="72">
        <v>4379600</v>
      </c>
      <c r="E10" s="72">
        <v>146.7522953456422</v>
      </c>
      <c r="F10" s="72">
        <v>99.99837313909946</v>
      </c>
    </row>
    <row r="11" spans="1:6" ht="12.75">
      <c r="A11" s="70" t="s">
        <v>166</v>
      </c>
      <c r="B11" s="73">
        <v>38827390.81</v>
      </c>
      <c r="C11" s="73">
        <v>35133900</v>
      </c>
      <c r="D11" s="73">
        <v>37093200</v>
      </c>
      <c r="E11" s="73">
        <v>110.51261263338257</v>
      </c>
      <c r="F11" s="73">
        <v>104.67522567478676</v>
      </c>
    </row>
    <row r="14" spans="1:11" ht="15.75">
      <c r="A14" s="83" t="s">
        <v>167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6" spans="1:10" ht="12.75">
      <c r="A16" s="70" t="s">
        <v>168</v>
      </c>
      <c r="B16" s="71" t="s">
        <v>154</v>
      </c>
      <c r="C16" s="71" t="s">
        <v>155</v>
      </c>
      <c r="D16" s="71" t="s">
        <v>155</v>
      </c>
      <c r="E16" s="71" t="s">
        <v>156</v>
      </c>
      <c r="F16" s="71" t="s">
        <v>157</v>
      </c>
      <c r="G16" s="71"/>
      <c r="H16" s="71"/>
      <c r="I16" s="71"/>
      <c r="J16" s="71"/>
    </row>
    <row r="17" spans="3:4" ht="12.75">
      <c r="C17" s="71" t="s">
        <v>158</v>
      </c>
      <c r="D17" s="71" t="s">
        <v>159</v>
      </c>
    </row>
    <row r="18" spans="1:6" ht="12.75">
      <c r="A18" s="5" t="s">
        <v>169</v>
      </c>
      <c r="B18" s="72">
        <v>22231153.34</v>
      </c>
      <c r="C18" s="72">
        <v>19929400</v>
      </c>
      <c r="D18" s="72">
        <v>21258000</v>
      </c>
      <c r="E18" s="72">
        <v>111.54953656407118</v>
      </c>
      <c r="F18" s="72">
        <v>104.57782171417819</v>
      </c>
    </row>
    <row r="19" spans="1:6" ht="12.75">
      <c r="A19" s="5" t="s">
        <v>170</v>
      </c>
      <c r="B19" s="72">
        <v>1136049</v>
      </c>
      <c r="C19" s="72">
        <v>1037000</v>
      </c>
      <c r="D19" s="72">
        <v>1063200</v>
      </c>
      <c r="E19" s="72">
        <v>109.55149469623915</v>
      </c>
      <c r="F19" s="72">
        <v>106.85186230248307</v>
      </c>
    </row>
    <row r="20" spans="1:6" ht="12.75">
      <c r="A20" s="5" t="s">
        <v>171</v>
      </c>
      <c r="B20" s="72">
        <v>287670</v>
      </c>
      <c r="C20" s="72">
        <v>100000</v>
      </c>
      <c r="D20" s="72">
        <v>270000</v>
      </c>
      <c r="E20" s="72">
        <v>287.67</v>
      </c>
      <c r="F20" s="72">
        <v>106.54444444444445</v>
      </c>
    </row>
    <row r="21" spans="1:6" ht="12.75">
      <c r="A21" s="5" t="s">
        <v>172</v>
      </c>
      <c r="B21" s="72">
        <v>1992293.47</v>
      </c>
      <c r="C21" s="72">
        <v>1800000</v>
      </c>
      <c r="D21" s="72">
        <v>1800000</v>
      </c>
      <c r="E21" s="72">
        <v>110.68297055555556</v>
      </c>
      <c r="F21" s="72">
        <v>110.68297055555556</v>
      </c>
    </row>
    <row r="22" spans="1:5" ht="12.75">
      <c r="A22" s="5" t="s">
        <v>173</v>
      </c>
      <c r="B22" s="72">
        <v>73980.1799999997</v>
      </c>
      <c r="C22" s="72">
        <v>170000</v>
      </c>
      <c r="D22" s="72">
        <v>74000</v>
      </c>
      <c r="E22" s="72">
        <v>43.5177529411763</v>
      </c>
    </row>
    <row r="25" spans="1:11" ht="15.75">
      <c r="A25" s="83" t="s">
        <v>174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7" spans="1:10" ht="12.75">
      <c r="A27" s="70" t="s">
        <v>175</v>
      </c>
      <c r="B27" s="71" t="s">
        <v>146</v>
      </c>
      <c r="C27" s="71" t="s">
        <v>147</v>
      </c>
      <c r="D27" s="71" t="s">
        <v>148</v>
      </c>
      <c r="E27" s="71"/>
      <c r="F27" s="71"/>
      <c r="G27" s="71"/>
      <c r="H27" s="71"/>
      <c r="I27" s="71"/>
      <c r="J27" s="71"/>
    </row>
    <row r="28" spans="1:4" ht="12.75">
      <c r="A28" s="5" t="s">
        <v>176</v>
      </c>
      <c r="B28" s="72">
        <v>1770707.8</v>
      </c>
      <c r="C28" s="72">
        <v>1919265.23</v>
      </c>
      <c r="D28" s="72">
        <v>1936173.78</v>
      </c>
    </row>
    <row r="29" spans="1:4" ht="12.75">
      <c r="A29" s="5" t="s">
        <v>177</v>
      </c>
      <c r="B29" s="72">
        <v>1599984.6</v>
      </c>
      <c r="C29" s="72">
        <v>2076124.92</v>
      </c>
      <c r="D29" s="72">
        <v>2069114.75</v>
      </c>
    </row>
    <row r="30" spans="1:4" ht="12.75">
      <c r="A30" s="5" t="s">
        <v>178</v>
      </c>
      <c r="B30" s="72">
        <v>1810258.65</v>
      </c>
      <c r="C30" s="72">
        <v>2203842.58</v>
      </c>
      <c r="D30" s="72">
        <v>2227607.87</v>
      </c>
    </row>
    <row r="31" spans="1:4" ht="12.75">
      <c r="A31" s="5" t="s">
        <v>179</v>
      </c>
      <c r="B31" s="72">
        <v>752126.4</v>
      </c>
      <c r="C31" s="72">
        <v>1113311.37</v>
      </c>
      <c r="D31" s="72">
        <v>1575184.51</v>
      </c>
    </row>
    <row r="32" spans="1:4" ht="12.75">
      <c r="A32" s="5" t="s">
        <v>180</v>
      </c>
      <c r="B32" s="72">
        <v>1313747.06</v>
      </c>
      <c r="C32" s="72">
        <v>1446767.56</v>
      </c>
      <c r="D32" s="72">
        <v>1401296.15</v>
      </c>
    </row>
    <row r="33" spans="1:4" ht="12.75">
      <c r="A33" s="5" t="s">
        <v>181</v>
      </c>
      <c r="B33" s="72">
        <v>895693.59</v>
      </c>
      <c r="C33" s="72">
        <v>1578779.53</v>
      </c>
      <c r="D33" s="72">
        <v>1585080.89</v>
      </c>
    </row>
    <row r="34" spans="1:4" ht="12.75">
      <c r="A34" s="5" t="s">
        <v>182</v>
      </c>
      <c r="B34" s="72">
        <v>1628062.7</v>
      </c>
      <c r="C34" s="72">
        <v>2626900.69</v>
      </c>
      <c r="D34" s="72">
        <v>2764494.02</v>
      </c>
    </row>
    <row r="35" spans="1:4" ht="12.75">
      <c r="A35" s="5" t="s">
        <v>183</v>
      </c>
      <c r="B35" s="72">
        <v>1492396.99</v>
      </c>
      <c r="C35" s="72">
        <v>1562085.39</v>
      </c>
      <c r="D35" s="72">
        <v>1644247.29</v>
      </c>
    </row>
    <row r="36" spans="1:4" ht="12.75">
      <c r="A36" s="5" t="s">
        <v>184</v>
      </c>
      <c r="B36" s="72">
        <v>785881.01</v>
      </c>
      <c r="C36" s="72">
        <v>1266987.38</v>
      </c>
      <c r="D36" s="72">
        <v>1770629.57</v>
      </c>
    </row>
    <row r="37" spans="1:4" ht="12.75">
      <c r="A37" s="5" t="s">
        <v>185</v>
      </c>
      <c r="B37" s="72">
        <v>1325440.92</v>
      </c>
      <c r="C37" s="72">
        <v>1834925.68</v>
      </c>
      <c r="D37" s="72">
        <v>1303713.1</v>
      </c>
    </row>
    <row r="38" spans="1:4" ht="12.75">
      <c r="A38" s="5" t="s">
        <v>186</v>
      </c>
      <c r="B38" s="72">
        <v>1520905.84</v>
      </c>
      <c r="C38" s="72">
        <v>1613769.21</v>
      </c>
      <c r="D38" s="72">
        <v>1740733.21</v>
      </c>
    </row>
    <row r="39" spans="1:4" ht="12.75">
      <c r="A39" s="5" t="s">
        <v>187</v>
      </c>
      <c r="B39" s="72">
        <v>876744.75</v>
      </c>
      <c r="C39" s="72">
        <v>2066435.67</v>
      </c>
      <c r="D39" s="72">
        <v>2212878.2</v>
      </c>
    </row>
    <row r="40" spans="1:4" ht="12.75">
      <c r="A40" s="70" t="s">
        <v>188</v>
      </c>
      <c r="B40" s="73">
        <v>15771950.31</v>
      </c>
      <c r="C40" s="73">
        <v>21309195.21</v>
      </c>
      <c r="D40" s="73">
        <v>22231153.340000004</v>
      </c>
    </row>
  </sheetData>
  <sheetProtection selectLockedCells="1" selectUnlockedCells="1"/>
  <mergeCells count="3">
    <mergeCell ref="A3:K3"/>
    <mergeCell ref="A14:K14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3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5" customWidth="1"/>
    <col min="2" max="2" width="13.57421875" style="5" customWidth="1"/>
    <col min="3" max="3" width="13.00390625" style="5" customWidth="1"/>
    <col min="4" max="5" width="12.57421875" style="5" customWidth="1"/>
    <col min="6" max="6" width="5.57421875" style="5" customWidth="1"/>
  </cols>
  <sheetData>
    <row r="3" spans="1:11" ht="15.75">
      <c r="A3" s="83" t="s">
        <v>189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153</v>
      </c>
      <c r="B5" s="71" t="s">
        <v>154</v>
      </c>
      <c r="C5" s="71" t="s">
        <v>155</v>
      </c>
      <c r="D5" s="71" t="s">
        <v>155</v>
      </c>
      <c r="E5" s="71" t="s">
        <v>156</v>
      </c>
      <c r="F5" s="71" t="s">
        <v>157</v>
      </c>
      <c r="G5" s="71"/>
      <c r="H5" s="71"/>
      <c r="I5" s="71"/>
      <c r="J5" s="71"/>
    </row>
    <row r="6" spans="3:4" ht="12.75">
      <c r="C6" s="71" t="s">
        <v>158</v>
      </c>
      <c r="D6" s="71" t="s">
        <v>159</v>
      </c>
    </row>
    <row r="7" spans="1:6" ht="12.75">
      <c r="A7" s="5" t="s">
        <v>190</v>
      </c>
      <c r="B7" s="72">
        <v>31211228.439999998</v>
      </c>
      <c r="C7" s="72">
        <v>29157600</v>
      </c>
      <c r="D7" s="72">
        <v>32003400</v>
      </c>
      <c r="E7" s="72">
        <v>107.04320122369467</v>
      </c>
      <c r="F7" s="72">
        <v>97.52472687276976</v>
      </c>
    </row>
    <row r="8" spans="1:6" ht="12.75">
      <c r="A8" s="5" t="s">
        <v>191</v>
      </c>
      <c r="B8" s="72">
        <v>8627577.29</v>
      </c>
      <c r="C8" s="72">
        <v>7500000</v>
      </c>
      <c r="D8" s="72">
        <v>8683600</v>
      </c>
      <c r="E8" s="72">
        <v>115.03436386666665</v>
      </c>
      <c r="F8" s="72">
        <v>99.35484464968445</v>
      </c>
    </row>
    <row r="9" spans="1:6" ht="12.75">
      <c r="A9" s="70" t="s">
        <v>192</v>
      </c>
      <c r="B9" s="73">
        <v>39838805.73</v>
      </c>
      <c r="C9" s="73">
        <v>36657600</v>
      </c>
      <c r="D9" s="73">
        <v>40687000</v>
      </c>
      <c r="E9" s="73">
        <v>108.67816149993452</v>
      </c>
      <c r="F9" s="73">
        <v>97.91531872588295</v>
      </c>
    </row>
    <row r="12" spans="1:11" ht="15.75">
      <c r="A12" s="83" t="s">
        <v>193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4" spans="1:10" ht="12.75">
      <c r="A14" s="70" t="s">
        <v>194</v>
      </c>
      <c r="B14" s="71" t="s">
        <v>195</v>
      </c>
      <c r="C14" s="71" t="s">
        <v>82</v>
      </c>
      <c r="D14" s="71" t="s">
        <v>196</v>
      </c>
      <c r="E14" s="71" t="s">
        <v>82</v>
      </c>
      <c r="F14" s="71"/>
      <c r="G14" s="71"/>
      <c r="H14" s="71"/>
      <c r="I14" s="71"/>
      <c r="J14" s="71"/>
    </row>
    <row r="15" ht="12.75">
      <c r="A15" s="70" t="s">
        <v>197</v>
      </c>
    </row>
    <row r="16" spans="1:5" ht="12.75">
      <c r="A16" s="5" t="s">
        <v>198</v>
      </c>
      <c r="B16" s="72">
        <v>5267106</v>
      </c>
      <c r="C16" s="72">
        <v>11.795412353741922</v>
      </c>
      <c r="D16" s="72">
        <v>5715485</v>
      </c>
      <c r="E16" s="72">
        <v>12.46838835588582</v>
      </c>
    </row>
    <row r="17" spans="1:5" ht="12.75">
      <c r="A17" s="5" t="s">
        <v>199</v>
      </c>
      <c r="B17" s="72">
        <v>489084</v>
      </c>
      <c r="C17" s="72">
        <v>1.0952784044250323</v>
      </c>
      <c r="D17" s="72">
        <v>569217.1</v>
      </c>
      <c r="E17" s="72">
        <v>1.2417528628998402</v>
      </c>
    </row>
    <row r="18" spans="1:5" ht="12.75">
      <c r="A18" s="5" t="s">
        <v>200</v>
      </c>
      <c r="B18" s="72">
        <v>1094174</v>
      </c>
      <c r="C18" s="72">
        <v>2.450346265433658</v>
      </c>
      <c r="D18" s="72">
        <v>1333024</v>
      </c>
      <c r="E18" s="72">
        <v>2.908005343328928</v>
      </c>
    </row>
    <row r="19" spans="1:5" ht="12.75">
      <c r="A19" s="70" t="s">
        <v>201</v>
      </c>
      <c r="B19" s="73">
        <v>6850364</v>
      </c>
      <c r="C19" s="73">
        <v>15.341037023600611</v>
      </c>
      <c r="D19" s="73">
        <v>7617726.1</v>
      </c>
      <c r="E19" s="73">
        <v>16.618146562114585</v>
      </c>
    </row>
    <row r="20" spans="1:5" ht="12.75">
      <c r="A20" s="5" t="s">
        <v>202</v>
      </c>
      <c r="B20" s="72">
        <v>1139810.05</v>
      </c>
      <c r="C20" s="72">
        <v>2.552545846749467</v>
      </c>
      <c r="D20" s="72">
        <v>1479082.42</v>
      </c>
      <c r="E20" s="72">
        <v>3.2266332643552413</v>
      </c>
    </row>
    <row r="21" spans="1:5" ht="12.75">
      <c r="A21" s="5" t="s">
        <v>203</v>
      </c>
      <c r="B21" s="72">
        <v>2644652.57</v>
      </c>
      <c r="C21" s="72">
        <v>5.9225630916737435</v>
      </c>
      <c r="D21" s="72">
        <v>2368820.14</v>
      </c>
      <c r="E21" s="72">
        <v>5.167605102762725</v>
      </c>
    </row>
    <row r="22" spans="1:5" ht="12.75">
      <c r="A22" s="5" t="s">
        <v>204</v>
      </c>
      <c r="B22" s="72">
        <v>5978111.109999999</v>
      </c>
      <c r="C22" s="72">
        <v>13.387671643391233</v>
      </c>
      <c r="D22" s="72">
        <v>7990792.869999999</v>
      </c>
      <c r="E22" s="72">
        <v>17.431995495500978</v>
      </c>
    </row>
    <row r="23" spans="1:5" ht="12.75">
      <c r="A23" s="5" t="s">
        <v>205</v>
      </c>
      <c r="B23" s="72">
        <v>1540584.58</v>
      </c>
      <c r="C23" s="72">
        <v>3.4500597456964623</v>
      </c>
      <c r="D23" s="72">
        <v>4914654.31</v>
      </c>
      <c r="E23" s="72">
        <v>10.721368102970798</v>
      </c>
    </row>
    <row r="24" spans="1:5" ht="12.75">
      <c r="A24" s="5" t="s">
        <v>206</v>
      </c>
      <c r="B24" s="72">
        <v>1663730.8</v>
      </c>
      <c r="C24" s="72">
        <v>3.7258393568728123</v>
      </c>
      <c r="D24" s="72">
        <v>802837.71</v>
      </c>
      <c r="E24" s="72">
        <v>1.7513985873517357</v>
      </c>
    </row>
    <row r="25" spans="1:5" ht="12.75">
      <c r="A25" s="5" t="s">
        <v>207</v>
      </c>
      <c r="B25" s="72">
        <v>58027</v>
      </c>
      <c r="C25" s="72">
        <v>0.12994847505453325</v>
      </c>
      <c r="D25" s="72">
        <v>48331</v>
      </c>
      <c r="E25" s="72">
        <v>0.10543456550552009</v>
      </c>
    </row>
    <row r="26" spans="1:5" ht="12.75">
      <c r="A26" s="5" t="s">
        <v>208</v>
      </c>
      <c r="B26" s="72">
        <v>1574527.75</v>
      </c>
      <c r="C26" s="72">
        <v>3.5260737250511895</v>
      </c>
      <c r="D26" s="72">
        <v>1004026.02</v>
      </c>
      <c r="E26" s="72">
        <v>2.190292921208678</v>
      </c>
    </row>
    <row r="27" spans="1:5" ht="12.75">
      <c r="A27" s="70" t="s">
        <v>209</v>
      </c>
      <c r="B27" s="73">
        <v>14599443.860000001</v>
      </c>
      <c r="C27" s="73">
        <v>32.69470188448944</v>
      </c>
      <c r="D27" s="73">
        <v>18608544.47</v>
      </c>
      <c r="E27" s="73">
        <v>40.59472803965568</v>
      </c>
    </row>
    <row r="28" spans="1:5" ht="12.75">
      <c r="A28" s="5" t="s">
        <v>210</v>
      </c>
      <c r="B28" s="72">
        <v>3192000</v>
      </c>
      <c r="C28" s="72">
        <v>7.148319443949716</v>
      </c>
      <c r="D28" s="72">
        <v>2849000</v>
      </c>
      <c r="E28" s="72">
        <v>6.215122325737658</v>
      </c>
    </row>
    <row r="29" spans="1:3" ht="12.75">
      <c r="A29" s="5" t="s">
        <v>211</v>
      </c>
      <c r="B29" s="72">
        <v>25000</v>
      </c>
      <c r="C29" s="72">
        <v>0.0559862111838167</v>
      </c>
    </row>
    <row r="30" spans="1:5" ht="12.75">
      <c r="A30" s="5" t="s">
        <v>212</v>
      </c>
      <c r="B30" s="72">
        <v>937322.8</v>
      </c>
      <c r="C30" s="72">
        <v>2.0990860891282552</v>
      </c>
      <c r="D30" s="72">
        <v>1521457.87</v>
      </c>
      <c r="E30" s="72">
        <v>3.319075737278436</v>
      </c>
    </row>
    <row r="31" ht="12.75">
      <c r="A31" s="5" t="s">
        <v>213</v>
      </c>
    </row>
    <row r="32" spans="1:5" ht="12.75">
      <c r="A32" s="5" t="s">
        <v>214</v>
      </c>
      <c r="B32" s="72">
        <v>7001000</v>
      </c>
      <c r="C32" s="72">
        <v>15.678378579916028</v>
      </c>
      <c r="D32" s="72">
        <v>6001000</v>
      </c>
      <c r="E32" s="72">
        <v>13.091242217182058</v>
      </c>
    </row>
    <row r="33" spans="1:5" ht="12.75">
      <c r="A33" s="70" t="s">
        <v>215</v>
      </c>
      <c r="B33" s="73">
        <v>11155322.8</v>
      </c>
      <c r="C33" s="73">
        <v>24.981770324177816</v>
      </c>
      <c r="D33" s="73">
        <v>10371457.870000001</v>
      </c>
      <c r="E33" s="73">
        <v>22.625440280198156</v>
      </c>
    </row>
    <row r="34" spans="1:5" ht="12.75">
      <c r="A34" s="5" t="s">
        <v>216</v>
      </c>
      <c r="B34" s="72">
        <v>106000</v>
      </c>
      <c r="C34" s="72">
        <v>0.2373815354193828</v>
      </c>
      <c r="D34" s="72">
        <v>614500</v>
      </c>
      <c r="E34" s="72">
        <v>1.34053796741516</v>
      </c>
    </row>
    <row r="35" spans="1:5" ht="12.75">
      <c r="A35" s="70" t="s">
        <v>188</v>
      </c>
      <c r="B35" s="73">
        <v>32711130.66</v>
      </c>
      <c r="C35" s="73">
        <v>73.25489076768726</v>
      </c>
      <c r="D35" s="73">
        <v>37212228.44</v>
      </c>
      <c r="E35" s="73">
        <v>81.17885284938357</v>
      </c>
    </row>
    <row r="36" ht="12.75">
      <c r="A36" s="70" t="s">
        <v>217</v>
      </c>
    </row>
    <row r="37" ht="12.75">
      <c r="A37" s="5" t="s">
        <v>218</v>
      </c>
    </row>
    <row r="38" spans="1:5" ht="12.75">
      <c r="A38" s="5" t="s">
        <v>219</v>
      </c>
      <c r="B38" s="72">
        <v>10596937.55</v>
      </c>
      <c r="C38" s="72">
        <v>23.731295343040685</v>
      </c>
      <c r="D38" s="72">
        <v>6781524.26</v>
      </c>
      <c r="E38" s="72">
        <v>14.793963787594787</v>
      </c>
    </row>
    <row r="39" spans="1:5" ht="12.75">
      <c r="A39" s="5" t="s">
        <v>220</v>
      </c>
      <c r="B39" s="72">
        <v>233844</v>
      </c>
      <c r="C39" s="72">
        <v>0.5236815827227372</v>
      </c>
      <c r="D39" s="72">
        <v>22521</v>
      </c>
      <c r="E39" s="72">
        <v>0.04912978936396553</v>
      </c>
    </row>
    <row r="40" spans="1:5" ht="12.75">
      <c r="A40" s="5" t="s">
        <v>221</v>
      </c>
      <c r="B40" s="72">
        <v>622800</v>
      </c>
      <c r="C40" s="72">
        <v>1.3947284930112416</v>
      </c>
      <c r="D40" s="72">
        <v>636022.03</v>
      </c>
      <c r="E40" s="72">
        <v>1.387488493616703</v>
      </c>
    </row>
    <row r="41" spans="1:5" ht="12.75">
      <c r="A41" s="5" t="s">
        <v>222</v>
      </c>
      <c r="D41" s="72">
        <v>695250</v>
      </c>
      <c r="E41" s="72">
        <v>1.5166949094310658</v>
      </c>
    </row>
    <row r="42" spans="1:5" ht="12.75">
      <c r="A42" s="70" t="s">
        <v>223</v>
      </c>
      <c r="B42" s="73">
        <v>11453581.55</v>
      </c>
      <c r="C42" s="73">
        <v>25.649705418774666</v>
      </c>
      <c r="D42" s="73">
        <v>8135317.29</v>
      </c>
      <c r="E42" s="73">
        <v>17.74727698000652</v>
      </c>
    </row>
    <row r="43" ht="12.75">
      <c r="A43" s="5" t="s">
        <v>224</v>
      </c>
    </row>
    <row r="44" spans="1:5" ht="12.75">
      <c r="A44" s="5" t="s">
        <v>225</v>
      </c>
      <c r="B44" s="72">
        <v>93140</v>
      </c>
      <c r="C44" s="72">
        <v>0.20858222838642748</v>
      </c>
      <c r="D44" s="72">
        <v>492260</v>
      </c>
      <c r="E44" s="72">
        <v>1.073870170609905</v>
      </c>
    </row>
    <row r="45" spans="1:5" ht="12.75">
      <c r="A45" s="70" t="s">
        <v>226</v>
      </c>
      <c r="B45" s="73">
        <v>93140</v>
      </c>
      <c r="C45" s="73">
        <v>0.20858222838642748</v>
      </c>
      <c r="D45" s="73">
        <v>492260</v>
      </c>
      <c r="E45" s="73">
        <v>1.073870170609905</v>
      </c>
    </row>
    <row r="46" spans="1:3" ht="12.75">
      <c r="A46" s="5" t="s">
        <v>216</v>
      </c>
      <c r="B46" s="72">
        <v>396000</v>
      </c>
      <c r="C46" s="72">
        <v>0.8868215851516564</v>
      </c>
    </row>
    <row r="47" spans="1:5" ht="12.75">
      <c r="A47" s="70" t="s">
        <v>188</v>
      </c>
      <c r="B47" s="73">
        <v>11942721.55</v>
      </c>
      <c r="C47" s="73">
        <v>26.74510923231275</v>
      </c>
      <c r="D47" s="73">
        <v>8627577.29</v>
      </c>
      <c r="E47" s="73">
        <v>18.821147150616426</v>
      </c>
    </row>
    <row r="48" spans="1:5" ht="12.75">
      <c r="A48" s="70" t="s">
        <v>227</v>
      </c>
      <c r="B48" s="73">
        <v>44653852.21</v>
      </c>
      <c r="C48" s="73">
        <v>100</v>
      </c>
      <c r="D48" s="73">
        <v>45839805.73</v>
      </c>
      <c r="E48" s="73">
        <v>100</v>
      </c>
    </row>
    <row r="55" spans="1:11" ht="15.75">
      <c r="A55" s="83" t="s">
        <v>228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7" spans="1:10" ht="12.75">
      <c r="A57" s="70" t="s">
        <v>229</v>
      </c>
      <c r="B57" s="71" t="s">
        <v>230</v>
      </c>
      <c r="C57" s="71" t="s">
        <v>231</v>
      </c>
      <c r="D57" s="71" t="s">
        <v>230</v>
      </c>
      <c r="E57" s="71" t="s">
        <v>231</v>
      </c>
      <c r="F57" s="71"/>
      <c r="G57" s="71"/>
      <c r="H57" s="71"/>
      <c r="I57" s="71"/>
      <c r="J57" s="71"/>
    </row>
    <row r="58" spans="1:5" ht="12.75">
      <c r="A58" s="71" t="s">
        <v>232</v>
      </c>
      <c r="B58" s="71" t="s">
        <v>233</v>
      </c>
      <c r="C58" s="71" t="s">
        <v>233</v>
      </c>
      <c r="D58" s="71" t="s">
        <v>154</v>
      </c>
      <c r="E58" s="71" t="s">
        <v>154</v>
      </c>
    </row>
    <row r="59" spans="1:4" ht="12.75">
      <c r="A59" s="5" t="s">
        <v>234</v>
      </c>
      <c r="B59" s="72">
        <v>26837500</v>
      </c>
      <c r="D59" s="72">
        <v>30196221.740000006</v>
      </c>
    </row>
    <row r="60" spans="1:5" ht="12.75">
      <c r="A60" s="5" t="s">
        <v>235</v>
      </c>
      <c r="B60" s="72">
        <v>60000</v>
      </c>
      <c r="C60" s="72">
        <v>158000</v>
      </c>
      <c r="D60" s="72">
        <v>86711</v>
      </c>
      <c r="E60" s="72">
        <v>58894</v>
      </c>
    </row>
    <row r="61" spans="1:4" ht="12.75">
      <c r="A61" s="5" t="s">
        <v>236</v>
      </c>
      <c r="B61" s="72">
        <v>2200</v>
      </c>
      <c r="D61" s="72">
        <v>23721</v>
      </c>
    </row>
    <row r="62" ht="12.75">
      <c r="A62" s="5" t="s">
        <v>237</v>
      </c>
    </row>
    <row r="63" spans="1:5" ht="12.75">
      <c r="A63" s="5" t="s">
        <v>238</v>
      </c>
      <c r="C63" s="72">
        <v>818800</v>
      </c>
      <c r="E63" s="72">
        <v>715235.5</v>
      </c>
    </row>
    <row r="64" spans="1:5" ht="12.75">
      <c r="A64" s="5" t="s">
        <v>239</v>
      </c>
      <c r="B64" s="72">
        <v>800000</v>
      </c>
      <c r="C64" s="72">
        <v>4490000</v>
      </c>
      <c r="D64" s="72">
        <v>2574</v>
      </c>
      <c r="E64" s="72">
        <v>6837586.78</v>
      </c>
    </row>
    <row r="65" spans="1:5" ht="12.75">
      <c r="A65" s="5" t="s">
        <v>240</v>
      </c>
      <c r="B65" s="72">
        <v>1201000</v>
      </c>
      <c r="C65" s="72">
        <v>2780000</v>
      </c>
      <c r="D65" s="72">
        <v>1379344</v>
      </c>
      <c r="E65" s="72">
        <v>2813015.97</v>
      </c>
    </row>
    <row r="66" spans="1:5" ht="12.75">
      <c r="A66" s="5" t="s">
        <v>241</v>
      </c>
      <c r="C66" s="72">
        <v>3680000</v>
      </c>
      <c r="E66" s="72">
        <v>3412917.24</v>
      </c>
    </row>
    <row r="67" spans="1:5" ht="12.75">
      <c r="A67" s="5" t="s">
        <v>242</v>
      </c>
      <c r="B67" s="72">
        <v>140000</v>
      </c>
      <c r="C67" s="72">
        <v>1240000</v>
      </c>
      <c r="D67" s="72">
        <v>186730</v>
      </c>
      <c r="E67" s="72">
        <v>1658090.4</v>
      </c>
    </row>
    <row r="68" spans="1:5" ht="12.75">
      <c r="A68" s="5" t="s">
        <v>243</v>
      </c>
      <c r="B68" s="72">
        <v>155000</v>
      </c>
      <c r="C68" s="72">
        <v>611000</v>
      </c>
      <c r="D68" s="72">
        <v>129960</v>
      </c>
      <c r="E68" s="72">
        <v>614067.38</v>
      </c>
    </row>
    <row r="69" spans="1:5" ht="12.75">
      <c r="A69" s="5" t="s">
        <v>244</v>
      </c>
      <c r="C69" s="72">
        <v>249000</v>
      </c>
      <c r="E69" s="72">
        <v>390476.1</v>
      </c>
    </row>
    <row r="70" ht="12.75">
      <c r="A70" s="5" t="s">
        <v>245</v>
      </c>
    </row>
    <row r="71" spans="1:5" ht="12.75">
      <c r="A71" s="5" t="s">
        <v>246</v>
      </c>
      <c r="B71" s="72">
        <v>3474200</v>
      </c>
      <c r="C71" s="72">
        <v>2000300</v>
      </c>
      <c r="D71" s="72">
        <v>3736476.09</v>
      </c>
      <c r="E71" s="72">
        <v>2377169.51</v>
      </c>
    </row>
    <row r="72" spans="1:5" ht="12.75">
      <c r="A72" s="5" t="s">
        <v>247</v>
      </c>
      <c r="C72" s="72">
        <v>1050000</v>
      </c>
      <c r="D72" s="72">
        <v>15923</v>
      </c>
      <c r="E72" s="72">
        <v>1622728.84</v>
      </c>
    </row>
    <row r="73" spans="1:5" ht="12.75">
      <c r="A73" s="5" t="s">
        <v>248</v>
      </c>
      <c r="B73" s="72">
        <v>73000</v>
      </c>
      <c r="C73" s="72">
        <v>542300</v>
      </c>
      <c r="D73" s="72">
        <v>82790</v>
      </c>
      <c r="E73" s="72">
        <v>539596.3</v>
      </c>
    </row>
    <row r="74" spans="1:5" ht="12.75">
      <c r="A74" s="5" t="s">
        <v>249</v>
      </c>
      <c r="B74" s="72">
        <v>290000</v>
      </c>
      <c r="C74" s="72">
        <v>2496600</v>
      </c>
      <c r="D74" s="72">
        <v>595815.13</v>
      </c>
      <c r="E74" s="72">
        <v>2537081.36</v>
      </c>
    </row>
    <row r="75" spans="1:5" ht="12.75">
      <c r="A75" s="5" t="s">
        <v>250</v>
      </c>
      <c r="C75" s="72">
        <v>350000</v>
      </c>
      <c r="E75" s="72">
        <v>151250</v>
      </c>
    </row>
    <row r="76" spans="1:5" ht="12.75">
      <c r="A76" s="5" t="s">
        <v>251</v>
      </c>
      <c r="C76" s="72">
        <v>1010000</v>
      </c>
      <c r="E76" s="72">
        <v>752477.7</v>
      </c>
    </row>
    <row r="77" spans="1:5" ht="12.75">
      <c r="A77" s="5" t="s">
        <v>252</v>
      </c>
      <c r="B77" s="72">
        <v>240000</v>
      </c>
      <c r="C77" s="72">
        <v>1760000</v>
      </c>
      <c r="D77" s="72">
        <v>330617.5</v>
      </c>
      <c r="E77" s="72">
        <v>1697727.39</v>
      </c>
    </row>
    <row r="78" spans="1:5" ht="12.75">
      <c r="A78" s="5" t="s">
        <v>253</v>
      </c>
      <c r="C78" s="72">
        <v>555000</v>
      </c>
      <c r="E78" s="72">
        <v>1977602.29</v>
      </c>
    </row>
    <row r="79" ht="12.75">
      <c r="A79" s="5" t="s">
        <v>254</v>
      </c>
    </row>
    <row r="80" spans="1:5" ht="12.75">
      <c r="A80" s="5" t="s">
        <v>255</v>
      </c>
      <c r="B80" s="72">
        <v>1620000</v>
      </c>
      <c r="C80" s="72">
        <v>2560000</v>
      </c>
      <c r="D80" s="72">
        <v>1771486</v>
      </c>
      <c r="E80" s="72">
        <v>2317074.45</v>
      </c>
    </row>
    <row r="81" spans="1:5" ht="12.75">
      <c r="A81" s="5" t="s">
        <v>256</v>
      </c>
      <c r="C81" s="72">
        <v>10200</v>
      </c>
      <c r="E81" s="72">
        <v>200</v>
      </c>
    </row>
    <row r="82" spans="1:5" ht="12.75">
      <c r="A82" s="5" t="s">
        <v>257</v>
      </c>
      <c r="B82" s="72">
        <v>7500</v>
      </c>
      <c r="C82" s="72">
        <v>1405000</v>
      </c>
      <c r="D82" s="72">
        <v>13262</v>
      </c>
      <c r="E82" s="72">
        <v>1425414.27</v>
      </c>
    </row>
    <row r="83" spans="1:5" ht="12.75">
      <c r="A83" s="5" t="s">
        <v>258</v>
      </c>
      <c r="C83" s="72">
        <v>1652000</v>
      </c>
      <c r="E83" s="72">
        <v>1828706</v>
      </c>
    </row>
    <row r="84" spans="1:5" ht="12.75">
      <c r="A84" s="5" t="s">
        <v>259</v>
      </c>
      <c r="B84" s="72">
        <v>223500</v>
      </c>
      <c r="C84" s="72">
        <v>5371700</v>
      </c>
      <c r="D84" s="72">
        <v>267536</v>
      </c>
      <c r="E84" s="72">
        <v>5110185.22</v>
      </c>
    </row>
    <row r="85" ht="12.75">
      <c r="A85" s="5" t="s">
        <v>260</v>
      </c>
    </row>
    <row r="86" spans="1:5" ht="12.75">
      <c r="A86" s="5" t="s">
        <v>261</v>
      </c>
      <c r="B86" s="72">
        <v>10000</v>
      </c>
      <c r="C86" s="72">
        <v>1819400</v>
      </c>
      <c r="D86" s="72">
        <v>8223.35</v>
      </c>
      <c r="E86" s="72">
        <v>952978.03</v>
      </c>
    </row>
    <row r="87" spans="1:5" ht="12.75">
      <c r="A87" s="5" t="s">
        <v>262</v>
      </c>
      <c r="C87" s="72">
        <v>48300</v>
      </c>
      <c r="E87" s="72">
        <v>48331</v>
      </c>
    </row>
    <row r="88" ht="12.75">
      <c r="A88" s="5" t="s">
        <v>263</v>
      </c>
    </row>
    <row r="89" spans="1:5" ht="12.75">
      <c r="A89" s="70" t="s">
        <v>103</v>
      </c>
      <c r="B89" s="73">
        <v>35133900</v>
      </c>
      <c r="C89" s="73">
        <v>36657600</v>
      </c>
      <c r="D89" s="73">
        <v>38827390.81</v>
      </c>
      <c r="E89" s="73">
        <v>39838805.73</v>
      </c>
    </row>
    <row r="90" spans="1:4" ht="12.75">
      <c r="A90" s="5" t="s">
        <v>264</v>
      </c>
      <c r="D90" s="72">
        <v>3677567.48</v>
      </c>
    </row>
    <row r="91" spans="1:5" ht="12.75">
      <c r="A91" s="5" t="s">
        <v>265</v>
      </c>
      <c r="C91" s="72">
        <v>2639000</v>
      </c>
      <c r="E91" s="72">
        <v>3361760.93</v>
      </c>
    </row>
    <row r="92" spans="1:4" ht="12.75">
      <c r="A92" s="5" t="s">
        <v>266</v>
      </c>
      <c r="C92" s="72">
        <v>4162700</v>
      </c>
      <c r="D92" s="72">
        <v>695608.37</v>
      </c>
    </row>
    <row r="93" spans="1:5" ht="12.75">
      <c r="A93" s="70" t="s">
        <v>188</v>
      </c>
      <c r="C93" s="73">
        <v>-6801700</v>
      </c>
      <c r="E93" s="73">
        <v>-1011414.92</v>
      </c>
    </row>
  </sheetData>
  <sheetProtection selectLockedCells="1" selectUnlockedCells="1"/>
  <mergeCells count="3">
    <mergeCell ref="A3:K3"/>
    <mergeCell ref="A12:K12"/>
    <mergeCell ref="A55:K55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7"/>
  <sheetViews>
    <sheetView workbookViewId="0" topLeftCell="A1">
      <selection activeCell="A1" sqref="A1"/>
    </sheetView>
  </sheetViews>
  <sheetFormatPr defaultColWidth="9.140625" defaultRowHeight="12.75"/>
  <cols>
    <col min="1" max="1" width="50.00390625" style="5" customWidth="1"/>
    <col min="2" max="2" width="14.57421875" style="5" customWidth="1"/>
    <col min="3" max="3" width="13.421875" style="5" customWidth="1"/>
    <col min="4" max="4" width="15.00390625" style="5" customWidth="1"/>
    <col min="5" max="5" width="12.7109375" style="5" customWidth="1"/>
    <col min="6" max="6" width="15.57421875" style="5" customWidth="1"/>
    <col min="7" max="7" width="12.7109375" style="5" customWidth="1"/>
  </cols>
  <sheetData>
    <row r="3" spans="1:11" ht="15.75">
      <c r="A3" s="83" t="s">
        <v>267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268</v>
      </c>
      <c r="B5" s="71" t="s">
        <v>269</v>
      </c>
      <c r="C5" s="71"/>
      <c r="D5" s="71" t="s">
        <v>270</v>
      </c>
      <c r="E5" s="71"/>
      <c r="F5" s="71" t="s">
        <v>271</v>
      </c>
      <c r="G5" s="71"/>
      <c r="H5" s="71"/>
      <c r="I5" s="71"/>
      <c r="J5" s="71"/>
    </row>
    <row r="6" spans="1:7" ht="12.75">
      <c r="A6" s="71" t="s">
        <v>175</v>
      </c>
      <c r="B6" s="71" t="s">
        <v>230</v>
      </c>
      <c r="C6" s="71" t="s">
        <v>231</v>
      </c>
      <c r="D6" s="71" t="s">
        <v>230</v>
      </c>
      <c r="E6" s="71" t="s">
        <v>231</v>
      </c>
      <c r="F6" s="71" t="s">
        <v>230</v>
      </c>
      <c r="G6" s="71" t="s">
        <v>231</v>
      </c>
    </row>
    <row r="7" spans="1:7" ht="12.75">
      <c r="A7" s="5" t="s">
        <v>176</v>
      </c>
      <c r="B7" s="72">
        <v>2880185.63</v>
      </c>
      <c r="C7" s="72">
        <v>800819.75</v>
      </c>
      <c r="D7" s="72">
        <v>2858258.39</v>
      </c>
      <c r="E7" s="72">
        <v>1072238.84</v>
      </c>
      <c r="F7" s="72">
        <v>3052930.97</v>
      </c>
      <c r="G7" s="72">
        <v>1407846.14</v>
      </c>
    </row>
    <row r="8" spans="1:7" ht="12.75">
      <c r="A8" s="5" t="s">
        <v>177</v>
      </c>
      <c r="B8" s="72">
        <v>3417450.9</v>
      </c>
      <c r="C8" s="72">
        <v>1698989.76</v>
      </c>
      <c r="D8" s="72">
        <v>3481905.31</v>
      </c>
      <c r="E8" s="72">
        <v>1426253.54</v>
      </c>
      <c r="F8" s="72">
        <v>3408957.74</v>
      </c>
      <c r="G8" s="72">
        <v>1406360.19</v>
      </c>
    </row>
    <row r="9" spans="1:7" ht="12.75">
      <c r="A9" s="5" t="s">
        <v>178</v>
      </c>
      <c r="B9" s="72">
        <v>3185077.23</v>
      </c>
      <c r="C9" s="72">
        <v>4126859.6</v>
      </c>
      <c r="D9" s="72">
        <v>3732232.89</v>
      </c>
      <c r="E9" s="72">
        <v>3574892.25</v>
      </c>
      <c r="F9" s="72">
        <v>4439906.51</v>
      </c>
      <c r="G9" s="72">
        <v>4732602.51</v>
      </c>
    </row>
    <row r="10" spans="1:7" ht="12.75">
      <c r="A10" s="5" t="s">
        <v>179</v>
      </c>
      <c r="B10" s="72">
        <v>1612691.25</v>
      </c>
      <c r="C10" s="72">
        <v>2633604.06</v>
      </c>
      <c r="D10" s="72">
        <v>2093109.28</v>
      </c>
      <c r="E10" s="72">
        <v>3268915.36</v>
      </c>
      <c r="F10" s="72">
        <v>2519505.01</v>
      </c>
      <c r="G10" s="72">
        <v>3576775.59</v>
      </c>
    </row>
    <row r="11" spans="1:7" ht="12.75">
      <c r="A11" s="5" t="s">
        <v>180</v>
      </c>
      <c r="B11" s="72">
        <v>2559198.07</v>
      </c>
      <c r="C11" s="72">
        <v>1467820.18</v>
      </c>
      <c r="D11" s="72">
        <v>2587475.92</v>
      </c>
      <c r="E11" s="72">
        <v>2242831.4</v>
      </c>
      <c r="F11" s="72">
        <v>2511054.88</v>
      </c>
      <c r="G11" s="72">
        <v>2840398.15</v>
      </c>
    </row>
    <row r="12" spans="1:7" ht="12.75">
      <c r="A12" s="5" t="s">
        <v>181</v>
      </c>
      <c r="B12" s="72">
        <v>2942289.87</v>
      </c>
      <c r="C12" s="72">
        <v>3630401.99</v>
      </c>
      <c r="D12" s="72">
        <v>3880328.18</v>
      </c>
      <c r="E12" s="72">
        <v>1832564.08</v>
      </c>
      <c r="F12" s="72">
        <v>3846945.42</v>
      </c>
      <c r="G12" s="72">
        <v>3427852.08</v>
      </c>
    </row>
    <row r="13" spans="1:7" ht="12.75">
      <c r="A13" s="5" t="s">
        <v>182</v>
      </c>
      <c r="B13" s="72">
        <v>2495927.2</v>
      </c>
      <c r="C13" s="72">
        <v>2670080.51</v>
      </c>
      <c r="D13" s="72">
        <v>3399833.35</v>
      </c>
      <c r="E13" s="72">
        <v>3018582.6</v>
      </c>
      <c r="F13" s="72">
        <v>3853085.43</v>
      </c>
      <c r="G13" s="72">
        <v>2777994.17</v>
      </c>
    </row>
    <row r="14" spans="1:7" ht="12.75">
      <c r="A14" s="5" t="s">
        <v>183</v>
      </c>
      <c r="B14" s="72">
        <v>2634995.77</v>
      </c>
      <c r="C14" s="72">
        <v>1792358.68</v>
      </c>
      <c r="D14" s="72">
        <v>2426900.52</v>
      </c>
      <c r="E14" s="72">
        <v>3888196.13</v>
      </c>
      <c r="F14" s="72">
        <v>2649286.41</v>
      </c>
      <c r="G14" s="72">
        <v>2981695.89</v>
      </c>
    </row>
    <row r="15" spans="1:7" ht="12.75">
      <c r="A15" s="5" t="s">
        <v>184</v>
      </c>
      <c r="B15" s="72">
        <v>1734126.88</v>
      </c>
      <c r="C15" s="72">
        <v>2396541.36</v>
      </c>
      <c r="D15" s="72">
        <v>2343673.42</v>
      </c>
      <c r="E15" s="72">
        <v>3984723.28</v>
      </c>
      <c r="F15" s="72">
        <v>2747222.24</v>
      </c>
      <c r="G15" s="72">
        <v>3258327.46</v>
      </c>
    </row>
    <row r="16" spans="1:7" ht="12.75">
      <c r="A16" s="5" t="s">
        <v>185</v>
      </c>
      <c r="B16" s="72">
        <v>2450852.68</v>
      </c>
      <c r="C16" s="72">
        <v>2647385.36</v>
      </c>
      <c r="D16" s="72">
        <v>2807304.81</v>
      </c>
      <c r="E16" s="72">
        <v>3971753.03</v>
      </c>
      <c r="F16" s="72">
        <v>2227946.78</v>
      </c>
      <c r="G16" s="72">
        <v>4329658.52</v>
      </c>
    </row>
    <row r="17" spans="1:7" ht="12.75">
      <c r="A17" s="5" t="s">
        <v>186</v>
      </c>
      <c r="B17" s="72">
        <v>3676901.07</v>
      </c>
      <c r="C17" s="72">
        <v>2285856.85</v>
      </c>
      <c r="D17" s="72">
        <v>6262385.49</v>
      </c>
      <c r="E17" s="72">
        <v>3362167.31</v>
      </c>
      <c r="F17" s="72">
        <v>3005300.31</v>
      </c>
      <c r="G17" s="72">
        <v>4916950.08</v>
      </c>
    </row>
    <row r="18" spans="1:7" ht="12.75">
      <c r="A18" s="5" t="s">
        <v>187</v>
      </c>
      <c r="B18" s="72">
        <v>2236801.28</v>
      </c>
      <c r="C18" s="72">
        <v>2625204.65</v>
      </c>
      <c r="D18" s="72">
        <v>5390282.98</v>
      </c>
      <c r="E18" s="72">
        <v>6009734.39</v>
      </c>
      <c r="F18" s="72">
        <v>4565249.11</v>
      </c>
      <c r="G18" s="72">
        <v>4182344.95</v>
      </c>
    </row>
    <row r="19" spans="1:7" ht="12.75">
      <c r="A19" s="70" t="s">
        <v>188</v>
      </c>
      <c r="B19" s="73">
        <v>31826497.83</v>
      </c>
      <c r="C19" s="73">
        <v>28775922.75</v>
      </c>
      <c r="D19" s="73">
        <v>41263690.53999999</v>
      </c>
      <c r="E19" s="73">
        <v>37652852.21</v>
      </c>
      <c r="F19" s="73">
        <v>38827390.81</v>
      </c>
      <c r="G19" s="73">
        <v>39838805.730000004</v>
      </c>
    </row>
    <row r="22" spans="1:11" ht="15.75">
      <c r="A22" s="83" t="s">
        <v>272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4" spans="1:10" ht="12.75">
      <c r="A24" s="70" t="s">
        <v>273</v>
      </c>
      <c r="B24" s="71" t="s">
        <v>154</v>
      </c>
      <c r="C24" s="71" t="s">
        <v>155</v>
      </c>
      <c r="D24" s="71" t="s">
        <v>155</v>
      </c>
      <c r="E24" s="71" t="s">
        <v>156</v>
      </c>
      <c r="F24" s="71" t="s">
        <v>157</v>
      </c>
      <c r="G24" s="71"/>
      <c r="H24" s="71"/>
      <c r="I24" s="71"/>
      <c r="J24" s="71"/>
    </row>
    <row r="25" spans="3:4" ht="12.75">
      <c r="C25" s="71" t="s">
        <v>158</v>
      </c>
      <c r="D25" s="71" t="s">
        <v>159</v>
      </c>
    </row>
    <row r="26" spans="1:6" ht="12.75">
      <c r="A26" s="5" t="s">
        <v>274</v>
      </c>
      <c r="B26" s="72">
        <v>695608.37</v>
      </c>
      <c r="C26" s="72">
        <v>4162700</v>
      </c>
      <c r="D26" s="72">
        <v>4162700</v>
      </c>
      <c r="E26" s="72">
        <v>16.710509284839166</v>
      </c>
      <c r="F26" s="72">
        <v>16.710509284839166</v>
      </c>
    </row>
    <row r="27" spans="1:6" ht="12.75">
      <c r="A27" s="5" t="s">
        <v>275</v>
      </c>
      <c r="B27" s="72">
        <v>2792753.4</v>
      </c>
      <c r="D27" s="72">
        <v>2792800</v>
      </c>
      <c r="F27" s="72">
        <v>99.99833142366083</v>
      </c>
    </row>
    <row r="28" spans="1:6" ht="12.75">
      <c r="A28" s="5" t="s">
        <v>276</v>
      </c>
      <c r="B28" s="72">
        <v>-3361760.93</v>
      </c>
      <c r="C28" s="72">
        <v>-2639000</v>
      </c>
      <c r="D28" s="72">
        <v>-3361700</v>
      </c>
      <c r="E28" s="72">
        <v>127.38768207654417</v>
      </c>
      <c r="F28" s="72">
        <v>100.00181247583069</v>
      </c>
    </row>
    <row r="29" spans="1:2" ht="12.75">
      <c r="A29" s="5" t="s">
        <v>277</v>
      </c>
      <c r="B29" s="72">
        <v>884814.08</v>
      </c>
    </row>
    <row r="30" spans="1:6" ht="12.75">
      <c r="A30" s="70" t="s">
        <v>278</v>
      </c>
      <c r="B30" s="73">
        <v>1011414.92</v>
      </c>
      <c r="C30" s="73">
        <v>1523700</v>
      </c>
      <c r="D30" s="73">
        <v>3593800</v>
      </c>
      <c r="E30" s="73">
        <v>66.37887510664828</v>
      </c>
      <c r="F30" s="73">
        <v>28.14332795369803</v>
      </c>
    </row>
    <row r="37" spans="1:11" ht="15.75">
      <c r="A37" s="83" t="s">
        <v>279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9" spans="1:10" ht="12.75">
      <c r="A39" s="70" t="s">
        <v>280</v>
      </c>
      <c r="B39" s="71" t="s">
        <v>146</v>
      </c>
      <c r="C39" s="71" t="s">
        <v>147</v>
      </c>
      <c r="D39" s="71" t="s">
        <v>148</v>
      </c>
      <c r="E39" s="71"/>
      <c r="F39" s="71"/>
      <c r="G39" s="71"/>
      <c r="H39" s="71"/>
      <c r="I39" s="71"/>
      <c r="J39" s="71"/>
    </row>
    <row r="40" spans="1:4" ht="12.75">
      <c r="A40" s="70" t="s">
        <v>281</v>
      </c>
      <c r="B40" s="73">
        <v>2173</v>
      </c>
      <c r="C40" s="73">
        <v>2161</v>
      </c>
      <c r="D40" s="73">
        <v>2138</v>
      </c>
    </row>
    <row r="41" spans="1:4" ht="12.75">
      <c r="A41" s="5" t="s">
        <v>282</v>
      </c>
      <c r="B41" s="72">
        <v>31826497.83</v>
      </c>
      <c r="C41" s="72">
        <v>41263690.54</v>
      </c>
      <c r="D41" s="72">
        <v>38827390.81</v>
      </c>
    </row>
    <row r="42" spans="1:4" ht="12.75">
      <c r="A42" s="5" t="s">
        <v>283</v>
      </c>
      <c r="B42" s="72">
        <v>1197566.74</v>
      </c>
      <c r="C42" s="72">
        <v>1072028.45</v>
      </c>
      <c r="D42" s="72">
        <v>652844.02</v>
      </c>
    </row>
    <row r="43" spans="1:4" ht="12.75">
      <c r="A43" s="70" t="s">
        <v>284</v>
      </c>
      <c r="B43" s="73">
        <v>2430019.96</v>
      </c>
      <c r="C43" s="73">
        <v>2461471.45</v>
      </c>
      <c r="D43" s="73">
        <v>3361760.93</v>
      </c>
    </row>
    <row r="44" spans="1:4" ht="12.75">
      <c r="A44" s="70" t="s">
        <v>285</v>
      </c>
      <c r="B44" s="73">
        <v>3627586.7</v>
      </c>
      <c r="C44" s="73">
        <v>3533499.9</v>
      </c>
      <c r="D44" s="73">
        <v>4014604.95</v>
      </c>
    </row>
    <row r="45" spans="1:4" ht="12.75">
      <c r="A45" s="70" t="s">
        <v>286</v>
      </c>
      <c r="B45" s="73">
        <v>11.4</v>
      </c>
      <c r="C45" s="73">
        <v>8.56</v>
      </c>
      <c r="D45" s="73">
        <v>10.34</v>
      </c>
    </row>
    <row r="46" spans="1:4" ht="12.75">
      <c r="A46" s="5" t="s">
        <v>287</v>
      </c>
      <c r="B46" s="72">
        <v>424300939.66</v>
      </c>
      <c r="C46" s="72">
        <v>442859848.07</v>
      </c>
      <c r="D46" s="72">
        <v>453009306.6</v>
      </c>
    </row>
    <row r="47" spans="1:4" ht="12.75">
      <c r="A47" s="5" t="s">
        <v>288</v>
      </c>
      <c r="B47" s="72">
        <v>56952267.12</v>
      </c>
      <c r="C47" s="72">
        <v>60514804.53</v>
      </c>
      <c r="D47" s="72">
        <v>59625303.4</v>
      </c>
    </row>
    <row r="48" spans="1:4" ht="12.75">
      <c r="A48" s="5" t="s">
        <v>289</v>
      </c>
      <c r="B48" s="72">
        <v>3380853.44</v>
      </c>
      <c r="C48" s="72">
        <v>5565177.42</v>
      </c>
      <c r="D48" s="72">
        <v>4869569.05</v>
      </c>
    </row>
    <row r="49" spans="1:4" ht="12.75">
      <c r="A49" s="5" t="s">
        <v>290</v>
      </c>
      <c r="B49" s="72">
        <v>23885723.68</v>
      </c>
      <c r="C49" s="72">
        <v>21424252.23</v>
      </c>
      <c r="D49" s="72">
        <v>20855244.7</v>
      </c>
    </row>
    <row r="50" ht="12.75">
      <c r="A50" s="5" t="s">
        <v>291</v>
      </c>
    </row>
    <row r="51" spans="1:4" ht="12.75">
      <c r="A51" s="70" t="s">
        <v>292</v>
      </c>
      <c r="B51" s="73">
        <v>23885723.68</v>
      </c>
      <c r="C51" s="73">
        <v>21424252.23</v>
      </c>
      <c r="D51" s="73">
        <v>20855244.7</v>
      </c>
    </row>
    <row r="52" spans="1:4" ht="12.75">
      <c r="A52" s="70" t="s">
        <v>293</v>
      </c>
      <c r="B52" s="73">
        <v>13.42</v>
      </c>
      <c r="C52" s="73">
        <v>13.66</v>
      </c>
      <c r="D52" s="73">
        <v>13.16</v>
      </c>
    </row>
    <row r="53" spans="1:4" ht="12.75">
      <c r="A53" s="70" t="s">
        <v>294</v>
      </c>
      <c r="B53" s="73">
        <v>41.94</v>
      </c>
      <c r="C53" s="73">
        <v>35.4</v>
      </c>
      <c r="D53" s="73">
        <v>34.98</v>
      </c>
    </row>
    <row r="54" spans="1:4" ht="12.75">
      <c r="A54" s="70" t="s">
        <v>295</v>
      </c>
      <c r="B54" s="73">
        <v>2478268.65</v>
      </c>
      <c r="C54" s="73">
        <v>12347103.840000002</v>
      </c>
      <c r="D54" s="73">
        <v>10676129.8</v>
      </c>
    </row>
    <row r="55" spans="1:4" ht="12.75">
      <c r="A55" s="5" t="s">
        <v>296</v>
      </c>
      <c r="B55" s="72">
        <v>30158566.26</v>
      </c>
      <c r="C55" s="72">
        <v>38079641.97</v>
      </c>
      <c r="D55" s="72">
        <v>37073469.38</v>
      </c>
    </row>
    <row r="56" spans="1:4" ht="12.75">
      <c r="A56" s="5" t="s">
        <v>297</v>
      </c>
      <c r="B56" s="72">
        <v>5162524.6</v>
      </c>
      <c r="C56" s="72">
        <v>6057754.96</v>
      </c>
      <c r="D56" s="72">
        <v>5547990.92</v>
      </c>
    </row>
    <row r="57" spans="1:4" ht="12.75">
      <c r="A57" s="70" t="s">
        <v>298</v>
      </c>
      <c r="B57" s="73">
        <v>5.84</v>
      </c>
      <c r="C57" s="73">
        <v>6.29</v>
      </c>
      <c r="D57" s="73">
        <v>6.68</v>
      </c>
    </row>
  </sheetData>
  <sheetProtection selectLockedCells="1" selectUnlockedCells="1"/>
  <mergeCells count="3">
    <mergeCell ref="A3:K3"/>
    <mergeCell ref="A22:K22"/>
    <mergeCell ref="A37:K37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5" customWidth="1"/>
    <col min="2" max="4" width="12.7109375" style="5" customWidth="1"/>
  </cols>
  <sheetData>
    <row r="3" spans="1:11" ht="15.75">
      <c r="A3" s="83" t="s">
        <v>299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300</v>
      </c>
      <c r="B5" s="71" t="s">
        <v>146</v>
      </c>
      <c r="C5" s="71" t="s">
        <v>147</v>
      </c>
      <c r="D5" s="71" t="s">
        <v>148</v>
      </c>
      <c r="E5" s="71"/>
      <c r="F5" s="71"/>
      <c r="G5" s="71"/>
      <c r="H5" s="71"/>
      <c r="I5" s="71"/>
      <c r="J5" s="71"/>
    </row>
    <row r="6" spans="1:4" ht="12.75">
      <c r="A6" s="5" t="s">
        <v>301</v>
      </c>
      <c r="B6" s="72">
        <v>961141.3</v>
      </c>
      <c r="C6" s="72">
        <v>1390748.03</v>
      </c>
      <c r="D6" s="72">
        <v>994788.24</v>
      </c>
    </row>
    <row r="7" spans="1:4" ht="12.75">
      <c r="A7" s="5" t="s">
        <v>302</v>
      </c>
      <c r="B7" s="72">
        <v>1099506.31</v>
      </c>
      <c r="C7" s="72">
        <v>1207905.31</v>
      </c>
      <c r="D7" s="72">
        <v>673860</v>
      </c>
    </row>
    <row r="8" spans="1:4" ht="12.75">
      <c r="A8" s="5" t="s">
        <v>303</v>
      </c>
      <c r="B8" s="72">
        <v>4115.3</v>
      </c>
      <c r="C8" s="72">
        <v>11535</v>
      </c>
      <c r="D8" s="72">
        <v>7105</v>
      </c>
    </row>
    <row r="9" spans="1:4" ht="12.75">
      <c r="A9" s="5" t="s">
        <v>304</v>
      </c>
      <c r="B9" s="72">
        <v>50000</v>
      </c>
      <c r="D9" s="72">
        <v>806760</v>
      </c>
    </row>
    <row r="10" spans="1:4" ht="12.75">
      <c r="A10" s="5" t="s">
        <v>305</v>
      </c>
      <c r="B10" s="72">
        <v>20929</v>
      </c>
      <c r="C10" s="72">
        <v>33170</v>
      </c>
      <c r="D10" s="72">
        <v>20240</v>
      </c>
    </row>
    <row r="11" spans="1:4" ht="12.75">
      <c r="A11" s="5" t="s">
        <v>306</v>
      </c>
      <c r="B11" s="72">
        <v>10400</v>
      </c>
      <c r="C11" s="72">
        <v>22000</v>
      </c>
      <c r="D11" s="72">
        <v>55000</v>
      </c>
    </row>
    <row r="12" spans="1:4" ht="12.75">
      <c r="A12" s="5" t="s">
        <v>307</v>
      </c>
      <c r="D12" s="72">
        <v>2000</v>
      </c>
    </row>
    <row r="13" spans="1:3" ht="12.75">
      <c r="A13" s="5" t="s">
        <v>308</v>
      </c>
      <c r="B13" s="72">
        <v>6630</v>
      </c>
      <c r="C13" s="72">
        <v>132326</v>
      </c>
    </row>
    <row r="14" spans="1:4" ht="12.75">
      <c r="A14" s="5" t="s">
        <v>309</v>
      </c>
      <c r="B14" s="72">
        <v>280557</v>
      </c>
      <c r="C14" s="72">
        <v>216939</v>
      </c>
      <c r="D14" s="72">
        <v>391473</v>
      </c>
    </row>
    <row r="15" spans="1:4" ht="12.75">
      <c r="A15" s="70" t="s">
        <v>188</v>
      </c>
      <c r="B15" s="73">
        <v>2433278.91</v>
      </c>
      <c r="C15" s="73">
        <v>3014623.34</v>
      </c>
      <c r="D15" s="73">
        <v>2951226.24</v>
      </c>
    </row>
    <row r="16" spans="1:4" ht="12.75">
      <c r="A16" s="70" t="s">
        <v>310</v>
      </c>
      <c r="B16" s="73">
        <v>-166227.4</v>
      </c>
      <c r="C16" s="73">
        <v>-65777</v>
      </c>
      <c r="D16" s="73">
        <v>-79036.2</v>
      </c>
    </row>
    <row r="19" spans="1:11" ht="15.75">
      <c r="A19" s="83" t="s">
        <v>311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1" spans="1:10" ht="12.75">
      <c r="A21" s="70" t="s">
        <v>300</v>
      </c>
      <c r="B21" s="71" t="s">
        <v>146</v>
      </c>
      <c r="C21" s="71" t="s">
        <v>147</v>
      </c>
      <c r="D21" s="71" t="s">
        <v>148</v>
      </c>
      <c r="E21" s="71"/>
      <c r="F21" s="71"/>
      <c r="G21" s="71"/>
      <c r="H21" s="71"/>
      <c r="I21" s="71"/>
      <c r="J21" s="71"/>
    </row>
    <row r="22" spans="1:4" ht="12.75">
      <c r="A22" s="5" t="s">
        <v>312</v>
      </c>
      <c r="B22" s="72">
        <v>219173</v>
      </c>
      <c r="C22" s="72">
        <v>1094601.6</v>
      </c>
      <c r="D22" s="72">
        <v>381968</v>
      </c>
    </row>
    <row r="23" spans="1:4" ht="12.75">
      <c r="A23" s="5" t="s">
        <v>313</v>
      </c>
      <c r="B23" s="72">
        <v>1441264</v>
      </c>
      <c r="C23" s="72">
        <v>1396204</v>
      </c>
      <c r="D23" s="72">
        <v>1429976</v>
      </c>
    </row>
    <row r="24" spans="1:4" ht="12.75">
      <c r="A24" s="5" t="s">
        <v>314</v>
      </c>
      <c r="B24" s="72">
        <v>103467</v>
      </c>
      <c r="C24" s="72">
        <v>338793</v>
      </c>
      <c r="D24" s="72">
        <v>537646</v>
      </c>
    </row>
    <row r="25" spans="1:4" ht="12.75">
      <c r="A25" s="5" t="s">
        <v>315</v>
      </c>
      <c r="B25" s="72">
        <v>155703</v>
      </c>
      <c r="C25" s="72">
        <v>166918</v>
      </c>
      <c r="D25" s="72">
        <v>122202</v>
      </c>
    </row>
    <row r="26" spans="1:4" ht="12.75">
      <c r="A26" s="5" t="s">
        <v>316</v>
      </c>
      <c r="D26" s="72">
        <v>52793</v>
      </c>
    </row>
    <row r="27" spans="1:4" ht="12.75">
      <c r="A27" s="5" t="s">
        <v>317</v>
      </c>
      <c r="B27" s="72">
        <v>33540</v>
      </c>
      <c r="C27" s="72">
        <v>37997</v>
      </c>
      <c r="D27" s="72">
        <v>79969</v>
      </c>
    </row>
    <row r="28" spans="1:4" ht="12.75">
      <c r="A28" s="5" t="s">
        <v>318</v>
      </c>
      <c r="B28" s="72">
        <v>124324.6</v>
      </c>
      <c r="C28" s="72">
        <v>148974.36</v>
      </c>
      <c r="D28" s="72">
        <v>127422.23</v>
      </c>
    </row>
    <row r="29" spans="1:2" ht="12.75">
      <c r="A29" s="5" t="s">
        <v>319</v>
      </c>
      <c r="B29" s="72">
        <v>31000</v>
      </c>
    </row>
    <row r="30" spans="1:4" ht="12.75">
      <c r="A30" s="5" t="s">
        <v>320</v>
      </c>
      <c r="D30" s="72">
        <v>16136.69</v>
      </c>
    </row>
    <row r="31" spans="1:4" ht="12.75">
      <c r="A31" s="5" t="s">
        <v>321</v>
      </c>
      <c r="B31" s="72">
        <v>58027</v>
      </c>
      <c r="C31" s="72">
        <v>48331</v>
      </c>
      <c r="D31" s="72">
        <v>35708</v>
      </c>
    </row>
    <row r="32" spans="1:4" ht="12.75">
      <c r="A32" s="5" t="s">
        <v>322</v>
      </c>
      <c r="B32" s="72">
        <v>197018</v>
      </c>
      <c r="D32" s="72">
        <v>600000</v>
      </c>
    </row>
    <row r="33" spans="1:4" ht="12.75">
      <c r="A33" s="70" t="s">
        <v>188</v>
      </c>
      <c r="B33" s="73">
        <v>2363516.6</v>
      </c>
      <c r="C33" s="73">
        <v>3231818.96</v>
      </c>
      <c r="D33" s="73">
        <v>3383820.92</v>
      </c>
    </row>
    <row r="36" spans="1:11" ht="15.75">
      <c r="A36" s="83" t="s">
        <v>323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8" spans="1:10" ht="12.75">
      <c r="A38" s="70" t="s">
        <v>324</v>
      </c>
      <c r="B38" s="71" t="s">
        <v>146</v>
      </c>
      <c r="C38" s="71" t="s">
        <v>147</v>
      </c>
      <c r="D38" s="71" t="s">
        <v>148</v>
      </c>
      <c r="E38" s="71"/>
      <c r="F38" s="71"/>
      <c r="G38" s="71"/>
      <c r="H38" s="71"/>
      <c r="I38" s="71"/>
      <c r="J38" s="71"/>
    </row>
    <row r="39" spans="1:4" ht="12.75">
      <c r="A39" s="5" t="s">
        <v>325</v>
      </c>
      <c r="B39" s="72">
        <v>2835229.47</v>
      </c>
      <c r="C39" s="72">
        <v>2578001.2</v>
      </c>
      <c r="D39" s="72">
        <v>2305644.61</v>
      </c>
    </row>
    <row r="40" spans="1:3" ht="12.75">
      <c r="A40" s="5" t="s">
        <v>326</v>
      </c>
      <c r="B40" s="72">
        <v>832144.78</v>
      </c>
      <c r="C40" s="72">
        <v>778657.3</v>
      </c>
    </row>
    <row r="41" spans="1:4" ht="12.75">
      <c r="A41" s="5" t="s">
        <v>327</v>
      </c>
      <c r="B41" s="72">
        <v>4232789.43</v>
      </c>
      <c r="C41" s="72">
        <v>3972153.73</v>
      </c>
      <c r="D41" s="72">
        <v>3697550.69</v>
      </c>
    </row>
    <row r="42" spans="1:4" ht="12.75">
      <c r="A42" s="5" t="s">
        <v>328</v>
      </c>
      <c r="B42" s="72">
        <v>7100000</v>
      </c>
      <c r="D42" s="72">
        <v>2792753.4</v>
      </c>
    </row>
    <row r="43" spans="1:2" ht="12.75">
      <c r="A43" s="5" t="s">
        <v>329</v>
      </c>
      <c r="B43" s="72">
        <v>1261800</v>
      </c>
    </row>
    <row r="44" spans="1:2" ht="12.75">
      <c r="A44" s="5" t="s">
        <v>330</v>
      </c>
      <c r="B44" s="72">
        <v>7623760</v>
      </c>
    </row>
    <row r="45" spans="1:4" ht="12.75">
      <c r="A45" s="5" t="s">
        <v>331</v>
      </c>
      <c r="C45" s="72">
        <v>14095440</v>
      </c>
      <c r="D45" s="72">
        <v>12059296</v>
      </c>
    </row>
    <row r="46" spans="1:4" ht="12.75">
      <c r="A46" s="70" t="s">
        <v>188</v>
      </c>
      <c r="B46" s="73">
        <v>23885723.68</v>
      </c>
      <c r="C46" s="73">
        <v>21424252.23</v>
      </c>
      <c r="D46" s="73">
        <v>20855244.7</v>
      </c>
    </row>
  </sheetData>
  <sheetProtection selectLockedCells="1" selectUnlockedCells="1"/>
  <mergeCells count="3">
    <mergeCell ref="A3:K3"/>
    <mergeCell ref="A19:K19"/>
    <mergeCell ref="A36:K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9.140625" defaultRowHeight="12.75"/>
  <cols>
    <col min="1" max="1" width="53.00390625" style="5" customWidth="1"/>
    <col min="2" max="2" width="14.28125" style="5" customWidth="1"/>
    <col min="3" max="3" width="15.8515625" style="5" customWidth="1"/>
  </cols>
  <sheetData>
    <row r="3" spans="1:11" ht="15.75">
      <c r="A3" s="83" t="s">
        <v>332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333</v>
      </c>
      <c r="B5" s="71" t="s">
        <v>334</v>
      </c>
      <c r="C5" s="71" t="s">
        <v>335</v>
      </c>
      <c r="D5" s="71"/>
      <c r="E5" s="71"/>
      <c r="F5" s="71"/>
      <c r="G5" s="71"/>
      <c r="H5" s="71"/>
      <c r="I5" s="71"/>
      <c r="J5" s="71"/>
    </row>
    <row r="6" spans="1:3" ht="12.75">
      <c r="A6" s="5" t="s">
        <v>336</v>
      </c>
      <c r="B6" s="72">
        <v>178476835.37</v>
      </c>
      <c r="C6" s="72">
        <v>181212279.37</v>
      </c>
    </row>
    <row r="7" spans="1:3" ht="12.75">
      <c r="A7" s="5" t="s">
        <v>337</v>
      </c>
      <c r="B7" s="72">
        <v>166093259.16</v>
      </c>
      <c r="C7" s="72">
        <v>163364090.15</v>
      </c>
    </row>
    <row r="8" spans="1:3" ht="12.75">
      <c r="A8" s="5" t="s">
        <v>338</v>
      </c>
      <c r="B8" s="72">
        <v>-46979577.1</v>
      </c>
      <c r="C8" s="72">
        <v>-46979577.1</v>
      </c>
    </row>
    <row r="9" spans="1:3" ht="12.75">
      <c r="A9" s="5" t="s">
        <v>339</v>
      </c>
      <c r="B9" s="72">
        <v>945214.01</v>
      </c>
      <c r="C9" s="72">
        <v>956021.4</v>
      </c>
    </row>
    <row r="10" spans="1:3" ht="12.75">
      <c r="A10" s="70" t="s">
        <v>188</v>
      </c>
      <c r="B10" s="73">
        <v>298535731.43999994</v>
      </c>
      <c r="C10" s="73">
        <v>298552813.81999993</v>
      </c>
    </row>
    <row r="13" spans="1:11" ht="15.75">
      <c r="A13" s="83" t="s">
        <v>340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5" spans="1:10" ht="12.75">
      <c r="A15" s="70" t="s">
        <v>333</v>
      </c>
      <c r="B15" s="71" t="s">
        <v>334</v>
      </c>
      <c r="C15" s="71" t="s">
        <v>335</v>
      </c>
      <c r="D15" s="71"/>
      <c r="E15" s="71"/>
      <c r="F15" s="71"/>
      <c r="G15" s="71"/>
      <c r="H15" s="71"/>
      <c r="I15" s="71"/>
      <c r="J15" s="71"/>
    </row>
    <row r="16" spans="1:3" ht="12.75">
      <c r="A16" s="5" t="s">
        <v>341</v>
      </c>
      <c r="B16" s="72">
        <v>906710.01</v>
      </c>
      <c r="C16" s="72">
        <v>921411.4</v>
      </c>
    </row>
    <row r="17" spans="1:3" ht="12.75">
      <c r="A17" s="5" t="s">
        <v>342</v>
      </c>
      <c r="B17" s="72">
        <v>38504</v>
      </c>
      <c r="C17" s="72">
        <v>34610</v>
      </c>
    </row>
    <row r="18" spans="1:3" ht="12.75">
      <c r="A18" s="70" t="s">
        <v>188</v>
      </c>
      <c r="B18" s="73">
        <v>945214.01</v>
      </c>
      <c r="C18" s="73">
        <v>956021.4</v>
      </c>
    </row>
    <row r="21" spans="1:11" ht="15.75">
      <c r="A21" s="83" t="s">
        <v>343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3" spans="1:10" ht="12.75">
      <c r="A23" s="70" t="s">
        <v>324</v>
      </c>
      <c r="B23" s="71" t="s">
        <v>334</v>
      </c>
      <c r="C23" s="71" t="s">
        <v>335</v>
      </c>
      <c r="D23" s="71"/>
      <c r="E23" s="71"/>
      <c r="F23" s="71"/>
      <c r="G23" s="71"/>
      <c r="H23" s="71"/>
      <c r="I23" s="71"/>
      <c r="J23" s="71"/>
    </row>
    <row r="24" spans="1:3" ht="12.75">
      <c r="A24" s="5" t="s">
        <v>344</v>
      </c>
      <c r="B24" s="72">
        <v>3738461.83</v>
      </c>
      <c r="C24" s="72">
        <v>3710979.71</v>
      </c>
    </row>
    <row r="25" spans="1:3" ht="12.75">
      <c r="A25" s="5" t="s">
        <v>345</v>
      </c>
      <c r="B25" s="72">
        <v>9196.84</v>
      </c>
      <c r="C25" s="72">
        <v>8420.34</v>
      </c>
    </row>
    <row r="26" spans="1:3" ht="12.75">
      <c r="A26" s="5" t="s">
        <v>346</v>
      </c>
      <c r="B26" s="72">
        <v>410826.28</v>
      </c>
      <c r="C26" s="72">
        <v>386121.28</v>
      </c>
    </row>
    <row r="27" spans="1:3" ht="12.75">
      <c r="A27" s="5" t="s">
        <v>347</v>
      </c>
      <c r="B27" s="72">
        <v>716921.46</v>
      </c>
      <c r="C27" s="72">
        <v>234109.32</v>
      </c>
    </row>
    <row r="28" spans="1:3" ht="12.75">
      <c r="A28" s="5" t="s">
        <v>348</v>
      </c>
      <c r="B28" s="72">
        <v>689771.01</v>
      </c>
      <c r="C28" s="72">
        <v>529938.4</v>
      </c>
    </row>
    <row r="29" spans="1:3" ht="12.75">
      <c r="A29" s="70" t="s">
        <v>188</v>
      </c>
      <c r="B29" s="73">
        <v>5565177.42</v>
      </c>
      <c r="C29" s="73">
        <v>4869569.05</v>
      </c>
    </row>
  </sheetData>
  <sheetProtection selectLockedCells="1" selectUnlockedCells="1"/>
  <mergeCells count="3">
    <mergeCell ref="A3:K3"/>
    <mergeCell ref="A13:K13"/>
    <mergeCell ref="A21:K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3"/>
  <sheetViews>
    <sheetView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28.00390625" style="5" customWidth="1"/>
    <col min="3" max="3" width="12.7109375" style="5" customWidth="1"/>
    <col min="4" max="4" width="19.28125" style="5" customWidth="1"/>
    <col min="5" max="5" width="21.57421875" style="5" customWidth="1"/>
  </cols>
  <sheetData>
    <row r="3" spans="1:11" ht="15.75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/>
      <c r="B5" s="71" t="s">
        <v>350</v>
      </c>
      <c r="C5" s="71" t="s">
        <v>351</v>
      </c>
      <c r="D5" s="71" t="s">
        <v>352</v>
      </c>
      <c r="E5" s="71" t="s">
        <v>353</v>
      </c>
      <c r="F5" s="71"/>
      <c r="G5" s="71"/>
      <c r="H5" s="71"/>
      <c r="I5" s="71"/>
      <c r="J5" s="71"/>
    </row>
    <row r="6" spans="2:5" ht="12.75">
      <c r="B6" s="5" t="s">
        <v>354</v>
      </c>
      <c r="C6" s="72">
        <v>2660512.63</v>
      </c>
      <c r="D6" s="72">
        <v>2527400.51</v>
      </c>
      <c r="E6" s="72">
        <v>133112.12</v>
      </c>
    </row>
    <row r="7" spans="2:5" ht="12.75">
      <c r="B7" s="5" t="s">
        <v>355</v>
      </c>
      <c r="C7" s="72">
        <v>335624.12</v>
      </c>
      <c r="D7" s="72">
        <v>328084.05</v>
      </c>
      <c r="E7" s="72">
        <v>7540.070000000007</v>
      </c>
    </row>
    <row r="8" spans="2:5" ht="12.75">
      <c r="B8" s="70" t="s">
        <v>103</v>
      </c>
      <c r="C8" s="73">
        <v>2996136.75</v>
      </c>
      <c r="D8" s="73">
        <v>2855484.56</v>
      </c>
      <c r="E8" s="73">
        <v>140652.19</v>
      </c>
    </row>
    <row r="11" spans="1:11" ht="15.75">
      <c r="A11" s="83" t="s">
        <v>356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3" spans="1:10" ht="12.75">
      <c r="A13" s="70" t="s">
        <v>357</v>
      </c>
      <c r="B13" s="71" t="s">
        <v>350</v>
      </c>
      <c r="C13" s="71" t="s">
        <v>351</v>
      </c>
      <c r="D13" s="71" t="s">
        <v>352</v>
      </c>
      <c r="E13" s="71" t="s">
        <v>353</v>
      </c>
      <c r="F13" s="71"/>
      <c r="G13" s="71"/>
      <c r="H13" s="71"/>
      <c r="I13" s="71"/>
      <c r="J13" s="71"/>
    </row>
    <row r="14" spans="1:4" ht="12.75">
      <c r="A14" s="5" t="s">
        <v>358</v>
      </c>
      <c r="B14" s="5" t="s">
        <v>359</v>
      </c>
      <c r="C14" s="72">
        <v>4140</v>
      </c>
      <c r="D14" s="72">
        <v>4140</v>
      </c>
    </row>
    <row r="15" spans="1:5" ht="12.75">
      <c r="A15" s="5" t="s">
        <v>360</v>
      </c>
      <c r="B15" s="5" t="s">
        <v>361</v>
      </c>
      <c r="C15" s="72">
        <v>489400</v>
      </c>
      <c r="D15" s="72">
        <v>511402</v>
      </c>
      <c r="E15" s="72">
        <v>-22002</v>
      </c>
    </row>
    <row r="16" spans="1:4" ht="12.75">
      <c r="A16" s="5" t="s">
        <v>362</v>
      </c>
      <c r="B16" s="5" t="s">
        <v>363</v>
      </c>
      <c r="C16" s="72">
        <v>365000</v>
      </c>
      <c r="D16" s="72">
        <v>365000</v>
      </c>
    </row>
    <row r="17" spans="1:4" ht="12.75">
      <c r="A17" s="5" t="s">
        <v>364</v>
      </c>
      <c r="B17" s="5" t="s">
        <v>365</v>
      </c>
      <c r="C17" s="72">
        <v>14730</v>
      </c>
      <c r="D17" s="72">
        <v>14730</v>
      </c>
    </row>
    <row r="18" spans="1:5" ht="12.75">
      <c r="A18" s="5" t="s">
        <v>366</v>
      </c>
      <c r="B18" s="5" t="s">
        <v>367</v>
      </c>
      <c r="C18" s="72">
        <v>864557.4</v>
      </c>
      <c r="D18" s="72">
        <v>823606.7</v>
      </c>
      <c r="E18" s="72">
        <v>40950.70000000007</v>
      </c>
    </row>
    <row r="19" spans="1:4" ht="12.75">
      <c r="A19" s="5" t="s">
        <v>368</v>
      </c>
      <c r="B19" s="5" t="s">
        <v>369</v>
      </c>
      <c r="C19" s="72">
        <v>37623.87</v>
      </c>
      <c r="D19" s="72">
        <v>37623.87</v>
      </c>
    </row>
    <row r="20" spans="1:4" ht="12.75">
      <c r="A20" s="5" t="s">
        <v>370</v>
      </c>
      <c r="B20" s="5" t="s">
        <v>371</v>
      </c>
      <c r="C20" s="72">
        <v>639605.94</v>
      </c>
      <c r="D20" s="72">
        <v>639605.94</v>
      </c>
    </row>
    <row r="21" spans="1:5" ht="12.75">
      <c r="A21" s="5" t="s">
        <v>372</v>
      </c>
      <c r="B21" s="5" t="s">
        <v>373</v>
      </c>
      <c r="C21" s="72">
        <v>78455.42</v>
      </c>
      <c r="E21" s="72">
        <v>78455.42</v>
      </c>
    </row>
    <row r="22" spans="1:4" ht="12.75">
      <c r="A22" s="5" t="s">
        <v>374</v>
      </c>
      <c r="B22" s="5" t="s">
        <v>375</v>
      </c>
      <c r="C22" s="72">
        <v>15000</v>
      </c>
      <c r="D22" s="72">
        <v>15000</v>
      </c>
    </row>
    <row r="23" spans="1:5" ht="12.75">
      <c r="A23" s="5" t="s">
        <v>376</v>
      </c>
      <c r="B23" s="5" t="s">
        <v>377</v>
      </c>
      <c r="C23" s="72">
        <v>80000</v>
      </c>
      <c r="D23" s="72">
        <v>52755</v>
      </c>
      <c r="E23" s="72">
        <v>27245</v>
      </c>
    </row>
    <row r="24" spans="1:5" ht="12.75">
      <c r="A24" s="5" t="s">
        <v>378</v>
      </c>
      <c r="B24" s="5" t="s">
        <v>379</v>
      </c>
      <c r="C24" s="72">
        <v>72000</v>
      </c>
      <c r="D24" s="72">
        <v>63537</v>
      </c>
      <c r="E24" s="72">
        <v>8463</v>
      </c>
    </row>
    <row r="25" spans="2:5" ht="12.75">
      <c r="B25" s="70" t="s">
        <v>380</v>
      </c>
      <c r="C25" s="73">
        <v>2660512.63</v>
      </c>
      <c r="D25" s="73">
        <v>2527400.51</v>
      </c>
      <c r="E25" s="73">
        <v>133112.12</v>
      </c>
    </row>
    <row r="28" spans="1:11" ht="15.75">
      <c r="A28" s="83" t="s">
        <v>381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30" spans="1:10" ht="12.75">
      <c r="A30" s="70" t="s">
        <v>357</v>
      </c>
      <c r="B30" s="71" t="s">
        <v>350</v>
      </c>
      <c r="C30" s="71" t="s">
        <v>351</v>
      </c>
      <c r="D30" s="71" t="s">
        <v>352</v>
      </c>
      <c r="E30" s="71" t="s">
        <v>353</v>
      </c>
      <c r="F30" s="71"/>
      <c r="G30" s="71"/>
      <c r="H30" s="71"/>
      <c r="I30" s="71"/>
      <c r="J30" s="71"/>
    </row>
    <row r="31" spans="1:4" ht="12.75">
      <c r="A31" s="5" t="s">
        <v>382</v>
      </c>
      <c r="B31" s="5" t="s">
        <v>383</v>
      </c>
      <c r="C31" s="72">
        <v>53851</v>
      </c>
      <c r="D31" s="72">
        <v>53851</v>
      </c>
    </row>
    <row r="32" spans="1:4" ht="12.75">
      <c r="A32" s="5" t="s">
        <v>384</v>
      </c>
      <c r="B32" s="5" t="s">
        <v>385</v>
      </c>
      <c r="C32" s="72">
        <v>215404</v>
      </c>
      <c r="D32" s="72">
        <v>215404</v>
      </c>
    </row>
    <row r="33" spans="1:5" ht="12.75">
      <c r="A33" s="5" t="s">
        <v>386</v>
      </c>
      <c r="B33" s="5" t="s">
        <v>387</v>
      </c>
      <c r="C33" s="72">
        <v>61754.1</v>
      </c>
      <c r="D33" s="72">
        <v>58829.05</v>
      </c>
      <c r="E33" s="72">
        <v>2925.05</v>
      </c>
    </row>
    <row r="34" spans="1:5" ht="12.75">
      <c r="A34" s="5" t="s">
        <v>388</v>
      </c>
      <c r="B34" s="5" t="s">
        <v>389</v>
      </c>
      <c r="C34" s="72">
        <v>4615.02</v>
      </c>
      <c r="E34" s="72">
        <v>4615.02</v>
      </c>
    </row>
    <row r="35" spans="2:5" ht="12.75">
      <c r="B35" s="70" t="s">
        <v>390</v>
      </c>
      <c r="C35" s="73">
        <v>335624.12</v>
      </c>
      <c r="D35" s="73">
        <v>328084.05</v>
      </c>
      <c r="E35" s="73">
        <v>7540.070000000007</v>
      </c>
    </row>
    <row r="38" spans="1:11" ht="15.75">
      <c r="A38" s="83" t="s">
        <v>391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40" spans="1:10" ht="12.75">
      <c r="A40" s="70" t="s">
        <v>392</v>
      </c>
      <c r="B40" s="71" t="s">
        <v>393</v>
      </c>
      <c r="C40" s="71" t="s">
        <v>154</v>
      </c>
      <c r="D40" s="71" t="s">
        <v>394</v>
      </c>
      <c r="E40" s="71" t="s">
        <v>395</v>
      </c>
      <c r="F40" s="71"/>
      <c r="G40" s="71"/>
      <c r="H40" s="71"/>
      <c r="I40" s="71"/>
      <c r="J40" s="71"/>
    </row>
    <row r="41" spans="1:5" ht="12.75">
      <c r="A41" s="5" t="s">
        <v>396</v>
      </c>
      <c r="B41" s="5" t="s">
        <v>397</v>
      </c>
      <c r="C41" s="72">
        <v>50092</v>
      </c>
      <c r="D41" s="72">
        <v>50100</v>
      </c>
      <c r="E41" s="72">
        <v>50100</v>
      </c>
    </row>
    <row r="42" spans="1:5" ht="12.75">
      <c r="A42" s="5" t="s">
        <v>398</v>
      </c>
      <c r="B42" s="5" t="s">
        <v>399</v>
      </c>
      <c r="C42" s="72">
        <v>119730</v>
      </c>
      <c r="E42" s="72">
        <v>119700</v>
      </c>
    </row>
    <row r="43" spans="1:3" ht="12.75">
      <c r="A43" s="5" t="s">
        <v>400</v>
      </c>
      <c r="B43" s="5" t="s">
        <v>401</v>
      </c>
      <c r="C43" s="72">
        <v>6001000</v>
      </c>
    </row>
  </sheetData>
  <sheetProtection selectLockedCells="1" selectUnlockedCells="1"/>
  <mergeCells count="4">
    <mergeCell ref="A3:K3"/>
    <mergeCell ref="A11:K11"/>
    <mergeCell ref="A28:K28"/>
    <mergeCell ref="A38:K38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5" customWidth="1"/>
    <col min="2" max="2" width="13.8515625" style="5" customWidth="1"/>
  </cols>
  <sheetData>
    <row r="3" spans="1:11" ht="15.75">
      <c r="A3" s="83" t="s">
        <v>402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0" ht="12.75">
      <c r="A5" s="70" t="s">
        <v>403</v>
      </c>
      <c r="B5" s="71" t="s">
        <v>42</v>
      </c>
      <c r="C5" s="71"/>
      <c r="D5" s="71"/>
      <c r="E5" s="71"/>
      <c r="F5" s="71"/>
      <c r="G5" s="71"/>
      <c r="H5" s="71"/>
      <c r="I5" s="71"/>
      <c r="J5" s="71"/>
    </row>
    <row r="6" spans="1:2" ht="12.75">
      <c r="A6" s="5" t="s">
        <v>404</v>
      </c>
      <c r="B6" s="72">
        <v>1883893.24</v>
      </c>
    </row>
    <row r="7" spans="1:2" ht="12.75">
      <c r="A7" s="5" t="s">
        <v>405</v>
      </c>
      <c r="B7" s="72">
        <v>391473</v>
      </c>
    </row>
    <row r="8" ht="12.75">
      <c r="A8" s="5" t="s">
        <v>406</v>
      </c>
    </row>
    <row r="9" spans="1:2" ht="12.75">
      <c r="A9" s="5" t="s">
        <v>407</v>
      </c>
      <c r="B9" s="72">
        <v>38827390.81</v>
      </c>
    </row>
    <row r="10" spans="1:2" ht="12.75">
      <c r="A10" s="5" t="s">
        <v>408</v>
      </c>
      <c r="B10" s="72">
        <v>4.851969706691707</v>
      </c>
    </row>
    <row r="13" spans="1:11" ht="15.75">
      <c r="A13" s="83" t="s">
        <v>409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5" spans="1:10" ht="12.75">
      <c r="A15" s="70" t="s">
        <v>403</v>
      </c>
      <c r="B15" s="71" t="s">
        <v>42</v>
      </c>
      <c r="C15" s="71"/>
      <c r="D15" s="71"/>
      <c r="E15" s="71"/>
      <c r="F15" s="71"/>
      <c r="G15" s="71"/>
      <c r="H15" s="71"/>
      <c r="I15" s="71"/>
      <c r="J15" s="71"/>
    </row>
    <row r="16" spans="1:2" ht="12.75">
      <c r="A16" s="5" t="s">
        <v>410</v>
      </c>
      <c r="B16" s="72">
        <v>1865343.92</v>
      </c>
    </row>
    <row r="17" spans="1:2" ht="12.75">
      <c r="A17" s="5" t="s">
        <v>411</v>
      </c>
      <c r="B17" s="72">
        <v>54077312.48</v>
      </c>
    </row>
    <row r="18" ht="12.75">
      <c r="A18" s="5" t="s">
        <v>412</v>
      </c>
    </row>
    <row r="19" spans="1:2" ht="12.75">
      <c r="A19" s="5" t="s">
        <v>407</v>
      </c>
      <c r="B19" s="72">
        <v>38827390.81</v>
      </c>
    </row>
    <row r="20" spans="1:2" ht="12.75">
      <c r="A20" s="5" t="s">
        <v>413</v>
      </c>
      <c r="B20" s="72">
        <v>4.804195906771001</v>
      </c>
    </row>
    <row r="23" spans="1:11" ht="15.75">
      <c r="A23" s="83" t="s">
        <v>414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5" spans="1:10" ht="12.75">
      <c r="A25" s="70" t="s">
        <v>403</v>
      </c>
      <c r="B25" s="71" t="s">
        <v>42</v>
      </c>
      <c r="C25" s="71"/>
      <c r="D25" s="71"/>
      <c r="E25" s="71"/>
      <c r="F25" s="71"/>
      <c r="G25" s="71"/>
      <c r="H25" s="71"/>
      <c r="I25" s="71"/>
      <c r="J25" s="71"/>
    </row>
    <row r="26" spans="1:2" ht="12.75">
      <c r="A26" s="5" t="s">
        <v>415</v>
      </c>
      <c r="B26" s="72">
        <v>2564368</v>
      </c>
    </row>
    <row r="27" spans="1:2" ht="12.75">
      <c r="A27" s="5" t="s">
        <v>416</v>
      </c>
      <c r="B27" s="72">
        <v>415856801.02</v>
      </c>
    </row>
    <row r="28" spans="1:2" ht="12.75">
      <c r="A28" s="5" t="s">
        <v>417</v>
      </c>
      <c r="B28" s="72">
        <v>0.6166468827034215</v>
      </c>
    </row>
  </sheetData>
  <sheetProtection selectLockedCells="1" selectUnlockedCells="1"/>
  <mergeCells count="3">
    <mergeCell ref="A3:K3"/>
    <mergeCell ref="A13:K13"/>
    <mergeCell ref="A23:K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2015-05-12T06:15:34Z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