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500" activeTab="0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definedNames/>
  <calcPr fullCalcOnLoad="1"/>
</workbook>
</file>

<file path=xl/sharedStrings.xml><?xml version="1.0" encoding="utf-8"?>
<sst xmlns="http://schemas.openxmlformats.org/spreadsheetml/2006/main" count="565" uniqueCount="426">
  <si>
    <t>MĚSTO PROSEČ</t>
  </si>
  <si>
    <t>náměstí Dr. Tošovského 18, 539 44  Proseč, IČO: 00270741</t>
  </si>
  <si>
    <t>SCHVÁLENÝ ZÁVĚREČNÝ ÚČET ZA ROK 2018</t>
  </si>
  <si>
    <t>§ 17 zákona č. 250/2000 Sb., o rozpočtových pravidlech územních rozpočtů, ve znění platných předpisů</t>
  </si>
  <si>
    <t>Plnění příjmů a výdajů za rok 2018</t>
  </si>
  <si>
    <t>Schválený</t>
  </si>
  <si>
    <t>Rozpočtová</t>
  </si>
  <si>
    <t>Upravený</t>
  </si>
  <si>
    <t>Plnění k 31.12.18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</si>
  <si>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</si>
  <si>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</si>
  <si>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</si>
  <si>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</si>
  <si>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</si>
  <si>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</si>
  <si>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</si>
  <si>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</si>
  <si>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</si>
  <si>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</si>
  <si>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</si>
  <si>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</si>
  <si>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</si>
  <si>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</si>
  <si>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</si>
  <si>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</si>
  <si>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</si>
  <si>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</si>
  <si>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</si>
  <si>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</si>
  <si>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</si>
  <si>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</si>
  <si>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</si>
  <si>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</si>
  <si>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 nebo na internetových stránkách Města Proseč www.mestoprosec.cz. </t>
  </si>
  <si>
    <t xml:space="preserve">Drobná překročení a nenaplnění příjmů a výdajů dle jednotlivých položek a paragrafů jsou podrobně rozepsány </t>
  </si>
  <si>
    <t>v přehledu plnění rozpočtu, který byl projednán v zastupitelstvu města 26.3.2019.</t>
  </si>
  <si>
    <t>Údaje o hospodaření s majetkem a dalších finančních operací</t>
  </si>
  <si>
    <t>Výkaz Rozvaha a výkaz zisků a ztráty a příloha účetní závěrky jsou obsaženy v příloze závěrečného účtu města a jsou</t>
  </si>
  <si>
    <t xml:space="preserve">k nahlédnutí v kanceláři účtárny městského úřadu nebo na internetových stránkách Města Proseč www.mestoprosec.cz.  </t>
  </si>
  <si>
    <t>Výkazy a příloha obsahují údaje o stavu a vývoji majetku za běžný rok, včetně popisu významných vlivů a změny stavů.</t>
  </si>
  <si>
    <t>Výsledek hospodaření roku 2018</t>
  </si>
  <si>
    <t>2</t>
  </si>
  <si>
    <t>Stav účelových fondů a finančních aktiv</t>
  </si>
  <si>
    <t>Fond rozvoje bydlení</t>
  </si>
  <si>
    <t>stav k 31.12.2018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</si>
  <si>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</si>
  <si>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</si>
  <si>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města Proseč platné od 12.6.2017. V roce 2018 nebyly z fondu </t>
  </si>
  <si>
    <t>rozvoje bydlení čerpány žádné půjčky.</t>
  </si>
  <si>
    <t>Sociální fond</t>
  </si>
  <si>
    <t>Tvorba a čerpání fondu se řídí směrnicí pro tvorbu a užívání sociálního fondu a rozpočtem schváleným</t>
  </si>
  <si>
    <t>zastupitelstvem města dne 12.6.2017.</t>
  </si>
  <si>
    <t>Hospodaření příspěvkové organizace zřízené městem Proseč</t>
  </si>
  <si>
    <t>rezervní fond</t>
  </si>
  <si>
    <t>fond odměn</t>
  </si>
  <si>
    <t>Investiční fond</t>
  </si>
  <si>
    <t>odvod zřizovateli</t>
  </si>
  <si>
    <t>výsledek hospodaření celkem</t>
  </si>
  <si>
    <t>Základní škola a mateřská škola</t>
  </si>
  <si>
    <t>Roční závěrka zřizované příspěvkové organizace, včetně všech zákonem předepsaných výkazů jsou</t>
  </si>
  <si>
    <t xml:space="preserve">k nahlédnutí v účtárně městského úřadu nebo na internetových stránkách Města Proseč www.mestoprosec.cz.  </t>
  </si>
  <si>
    <t>Hospodaření organizací založených městem</t>
  </si>
  <si>
    <t>Vývoj majetku</t>
  </si>
  <si>
    <t>Dlouhodobý majetek</t>
  </si>
  <si>
    <t>oběžná aktiva</t>
  </si>
  <si>
    <r>
      <rPr>
        <sz val="9"/>
        <rFont val="Arial CE"/>
        <family val="2"/>
      </rP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</si>
  <si>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</si>
  <si>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</si>
  <si>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</si>
  <si>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</si>
  <si>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</si>
  <si>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</si>
  <si>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</si>
  <si>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</si>
  <si>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 xml:space="preserve"> 3 </t>
  </si>
  <si>
    <t>Vyúčtování finančních vztahů ke státnímu rozpočtu a ostatním rozpočtům veřejné úrovně</t>
  </si>
  <si>
    <t>Dotace do rozpočtu města za rok 2018 činily celkem 10 563 217,12 Kč. Rozpis přijatých dotací a jejich</t>
  </si>
  <si>
    <t xml:space="preserve">čerpání v průběhu roku 2018 je zpracován v tabulce. Dotace k vypořádání byly řádně vyúčtovány, kromě dotace </t>
  </si>
  <si>
    <t>z Pardubického kraje na akci „Cestujeme krajem dýmek“, kdy je termín jejího vyúčtování do 30.6.2019.</t>
  </si>
  <si>
    <t xml:space="preserve">Nevyčerpané finanční prostředky z dotace na volby prezidenta a na volby do zastupitelstev obcí v celkové výši </t>
  </si>
  <si>
    <t>75 109,18 Kč byly vráceny do státního rozpočtu prostřednictvím Pardubického kraje dne 16.1.2019.</t>
  </si>
  <si>
    <t>Přijaté dotace v roce 2018</t>
  </si>
  <si>
    <t>položka</t>
  </si>
  <si>
    <t>rozp.-přiděleno</t>
  </si>
  <si>
    <t>čerpání</t>
  </si>
  <si>
    <t>%</t>
  </si>
  <si>
    <t>neinv. dotace ze SR souhrnný dot. vztah</t>
  </si>
  <si>
    <t>neinv.dot.na volby do zastupitelstev obcí a 1/3 senátu</t>
  </si>
  <si>
    <t xml:space="preserve">neinv. dotace na volby prezidenta </t>
  </si>
  <si>
    <t>neinv. dot. z ÚP na mzdy – VPP</t>
  </si>
  <si>
    <t xml:space="preserve">neinv.dot. z MŠMT - OP VVV pro ZŠ a MŠ   </t>
  </si>
  <si>
    <t>neinv.dot. z KÚ-MPSV na peč. službu</t>
  </si>
  <si>
    <t>dotace na PSL od obce Bor a Zderaz</t>
  </si>
  <si>
    <t>dotace od obce Bor na činnost SDH</t>
  </si>
  <si>
    <t>neinv.dot.z KÚ – na hospodaření v lesích</t>
  </si>
  <si>
    <t>neinv.dot.z KÚ „Cestujeme krajem dýmek“</t>
  </si>
  <si>
    <t>neinv.dot. z KÚ – Den řemesel</t>
  </si>
  <si>
    <t>neinv.dot. z KÚ – Proseč TN 2018</t>
  </si>
  <si>
    <t>neinv.dot. z KÚ pro ZŠ – Proseč TN 2018</t>
  </si>
  <si>
    <t>neinv.dot. z KÚ – pamět. bronzová deska</t>
  </si>
  <si>
    <t>neinv. dotace z MZe – Obnova hřbitova v Miřetíně</t>
  </si>
  <si>
    <t>neinv. dotace z MŽP – reg. zeleně III. etapa</t>
  </si>
  <si>
    <t>inv.dot. z KÚ – rek. mostu k táboru Barrandov</t>
  </si>
  <si>
    <t>inv.dot. z KÚ – fotbalové střídačky</t>
  </si>
  <si>
    <t>inv.dot.z KÚ – kamer. systém v Muzeu dýmek</t>
  </si>
  <si>
    <t>inv. dot. z KÚ – Kanalizace Proseč – V. etapa</t>
  </si>
  <si>
    <t>Inv. dot. z MMR – revitalizace radnice – výtah</t>
  </si>
  <si>
    <t>inv. dot. z MMR (EU) – nové požární auto</t>
  </si>
  <si>
    <t>Celkem</t>
  </si>
  <si>
    <t xml:space="preserve">SR= Státní rozpočet, KÚ=Krajský úřad, MŠMT=Ministerstvo školství, mládeže a tělovýchovy, MZe=Ministerstvo zemědělství,    </t>
  </si>
  <si>
    <t>MŽP=Ministerstvo životního prostředí, MMR=Ministerstvo pro místní rozvoj, ÚP=Úřad práce, DSO=dobrovolný svazek obcí</t>
  </si>
  <si>
    <t>Finanční vypořádání s příjemci dotací z rozpočtu města za rok 2018</t>
  </si>
  <si>
    <t>Poskytnuté dotace v roce 2018</t>
  </si>
  <si>
    <t>poskytnutí transferu</t>
  </si>
  <si>
    <t>odvod transferu</t>
  </si>
  <si>
    <t>dopl. transferu</t>
  </si>
  <si>
    <t>FK Proseč - na činnost a krytí provoz.nákladů</t>
  </si>
  <si>
    <t>SDH Miřetín - nohejbal.turnaj o pohár SDH Miřetín</t>
  </si>
  <si>
    <t>TJ Sokol Proseč - na činnost a krytí provoz.nákladů</t>
  </si>
  <si>
    <t>FS ČCE Proseč – adventní koncerty a letní dětský tábor</t>
  </si>
  <si>
    <t>Zelenka Adolf – tenisový turnaj ve čtyřhře</t>
  </si>
  <si>
    <t>Poslušný Jan - na provoz.náklady hokej.oddílu</t>
  </si>
  <si>
    <t>Klub hnízdo, z.s. - kulturní a sportovní akce</t>
  </si>
  <si>
    <t>SDH Č. Rybná – dětský karneval a dětský den</t>
  </si>
  <si>
    <t>MPS, z.s. - tábor airsoft – 2 turnusy</t>
  </si>
  <si>
    <t>Naše Martinice z.s. - na činnost spolku</t>
  </si>
  <si>
    <t>Č.svaz chovatelů – na činnost</t>
  </si>
  <si>
    <t>Duha Miřetín  vodovodní přípojka pro tábor Miřetín</t>
  </si>
  <si>
    <t>SH ČMS SDH Záboří – pořízení motorové stříkačky</t>
  </si>
  <si>
    <t>Orel Jednota Proseč – výměna oken, izolace zdiva Orlovny</t>
  </si>
  <si>
    <t>Všechny poskytnuté dotace výše uvedeným organizacím byly řádně vyúčtovány v termínu dle uzavřených smluv.</t>
  </si>
  <si>
    <t>Zpráva o výsledku přezkoumání hospodaření za rok 2018</t>
  </si>
  <si>
    <t xml:space="preserve">Přezkoumání hospodaření města provedli pracovníci Krajského úřadu Pardubického kraje v souladu se </t>
  </si>
  <si>
    <t xml:space="preserve">zákonem č. 128/2000 Sb. a č. 420/2004 Sb., dne 26.11.2018 a 7.5.2019. </t>
  </si>
  <si>
    <t xml:space="preserve">Závěr z přezkoumání hospodaření za rok 2018: Při přezkoumání hospodaření města za rok 2018 podle §2 a §3 </t>
  </si>
  <si>
    <t>zákona č. 420/2004 Sb. nebyly zjištěny chyby a nedostatky.</t>
  </si>
  <si>
    <t>Plné znění zprávy o výsledku přezkoumání hospodaření za rok 2018 je přílohou k závěrečnému účtu.</t>
  </si>
  <si>
    <t>Všechny přílohy k závěrečnému účtu jsou k nahlédnutí v kanceláři účtárny městského úřadu nebo na internetových</t>
  </si>
  <si>
    <t>stránkách města Proseč www.mestoprosec.cz</t>
  </si>
  <si>
    <t>Zveřejnění v úplném znění, včetně zprávy o výsledku přezkoumání hospodaření způsobem umožňující</t>
  </si>
  <si>
    <t>dálkový přístup, byl ve dnech 22.5.-17.6.2019.</t>
  </si>
  <si>
    <t>Závěrečný účet města za rok 2018 byl projednán a schválen zastupitelstvem města Proseč dne 17.6.2019.</t>
  </si>
  <si>
    <t>1. Plnění rozpočtu za období 2016 - 2018</t>
  </si>
  <si>
    <t>2016</t>
  </si>
  <si>
    <t>2017</t>
  </si>
  <si>
    <t>2018</t>
  </si>
  <si>
    <t>PŘÍJMY</t>
  </si>
  <si>
    <t>VÝDAJE</t>
  </si>
  <si>
    <t>SALDO</t>
  </si>
  <si>
    <t>1.1. Běžný rozpočet 2018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</si>
  <si>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</si>
  <si>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</si>
  <si>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</si>
  <si>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</si>
  <si>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</si>
  <si>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</si>
  <si>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</si>
  <si>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2018</t>
  </si>
  <si>
    <t>2. Rozpočtové hospodaření dle tříd - PŘÍJMY 2018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</si>
  <si>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</si>
  <si>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</si>
  <si>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</si>
  <si>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</si>
  <si>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</si>
  <si>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2018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</si>
  <si>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</si>
  <si>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</si>
  <si>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</si>
  <si>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</si>
  <si>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</si>
  <si>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</si>
  <si>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2018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</si>
  <si>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</si>
  <si>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</si>
  <si>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</si>
  <si>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</si>
  <si>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</si>
  <si>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</si>
  <si>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</si>
  <si>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</si>
  <si>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</si>
  <si>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</si>
  <si>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</si>
  <si>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</si>
  <si>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</si>
  <si>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</si>
  <si>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2018</t>
  </si>
  <si>
    <t>5-BĚŽNÉ VÝDAJE</t>
  </si>
  <si>
    <t>6-KAPITÁLOVÉ VÝDAJE</t>
  </si>
  <si>
    <t>CELKEM VÝDAJE</t>
  </si>
  <si>
    <t>3.1. Agregované výdaje dle cílových oblastí 2017 - 2018</t>
  </si>
  <si>
    <t>Řádek</t>
  </si>
  <si>
    <t>2017 skut</t>
  </si>
  <si>
    <t>2018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</si>
  <si>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</si>
  <si>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</si>
  <si>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</si>
  <si>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</si>
  <si>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</si>
  <si>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</si>
  <si>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</si>
  <si>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</si>
  <si>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</si>
  <si>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nemovitostí...)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</si>
  <si>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</si>
  <si>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</si>
  <si>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</si>
  <si>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</si>
  <si>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ostatním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</si>
  <si>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</si>
  <si>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</si>
  <si>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</si>
  <si>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</si>
  <si>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</si>
  <si>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</si>
  <si>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</si>
  <si>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</si>
  <si>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</si>
  <si>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</si>
  <si>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rezerva...)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</si>
  <si>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</si>
  <si>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</si>
  <si>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</si>
  <si>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</si>
  <si>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</si>
  <si>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Plnění příjmů a výdajů v roce 2018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</si>
  <si>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</si>
  <si>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</si>
  <si>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</si>
  <si>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</si>
  <si>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</si>
  <si>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</si>
  <si>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</si>
  <si>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</si>
  <si>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</si>
  <si>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</si>
  <si>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</si>
  <si>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</si>
  <si>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</si>
  <si>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</si>
  <si>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</si>
  <si>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</si>
  <si>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</si>
  <si>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</si>
  <si>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</si>
  <si>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</si>
  <si>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</si>
  <si>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</si>
  <si>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</si>
  <si>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</si>
  <si>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</si>
  <si>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</si>
  <si>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</si>
  <si>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</si>
  <si>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</si>
  <si>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</si>
  <si>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</si>
  <si>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</si>
  <si>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</si>
  <si>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</si>
  <si>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</si>
  <si>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</si>
  <si>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</si>
  <si>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</si>
  <si>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2016 - 2018</t>
  </si>
  <si>
    <t>Rok</t>
  </si>
  <si>
    <t>Skutečnost 2016</t>
  </si>
  <si>
    <t>Skutečnost 2017</t>
  </si>
  <si>
    <t>Skutečnost 2018</t>
  </si>
  <si>
    <t>5. Financování 2018</t>
  </si>
  <si>
    <t>Název položky</t>
  </si>
  <si>
    <t>Zm.stavu krátkodob.prost.na BÚ</t>
  </si>
  <si>
    <t>Dlouhodob.přijaté půjč.prostř.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</si>
  <si>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</si>
  <si>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</si>
  <si>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</si>
  <si>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</si>
  <si>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</si>
  <si>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</si>
  <si>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</si>
  <si>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</si>
  <si>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</si>
  <si>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</si>
  <si>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</si>
  <si>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</si>
  <si>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</si>
  <si>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</si>
  <si>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</si>
  <si>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</si>
  <si>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</si>
  <si>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</si>
  <si>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</si>
  <si>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</si>
  <si>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</si>
  <si>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</si>
  <si>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</si>
  <si>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31.12.2018</t>
  </si>
  <si>
    <t>Účet - popis</t>
  </si>
  <si>
    <t>311 - Odběratelé</t>
  </si>
  <si>
    <t>314 - Krátkodobé poskytnuté zá</t>
  </si>
  <si>
    <t>315 - Jiné pohledávky z hl. či</t>
  </si>
  <si>
    <t>335 - Pohledávky za zaměstnanc</t>
  </si>
  <si>
    <t>346 - Pohled. za vyb.ústř.vlád</t>
  </si>
  <si>
    <t>373 - Poskytnuté zálohy na tra</t>
  </si>
  <si>
    <t>469 - Ostatní dlouhodobé pohle</t>
  </si>
  <si>
    <t>Z toho: Opravné položky k pohl</t>
  </si>
  <si>
    <t>8. Závazky k 31.12.2018</t>
  </si>
  <si>
    <t>321 - Dodavatelé</t>
  </si>
  <si>
    <t>324 - Krátkodobé přijaté záloh</t>
  </si>
  <si>
    <t>331 - Zaměstnanci</t>
  </si>
  <si>
    <t>336 - Sociální pojištění</t>
  </si>
  <si>
    <t>337 - Zdravotní pojištění</t>
  </si>
  <si>
    <t>342 - Ost.daně, popl.a jiná pe</t>
  </si>
  <si>
    <t>343 - Daň z přidané hodnoty</t>
  </si>
  <si>
    <t>349 - Závazky k vyb. míst.vlád</t>
  </si>
  <si>
    <t>374 - Přijaté zálohy na transf</t>
  </si>
  <si>
    <t>378 - Ostatní krátkodobé závaz</t>
  </si>
  <si>
    <t>472 - Dl.přijaté zálohy na tra</t>
  </si>
  <si>
    <t>9. Stav úvěrů a půjček k 31.12.2018</t>
  </si>
  <si>
    <t>Účet - název</t>
  </si>
  <si>
    <t>451 03 - Dlouhodobé úvěry; hyp</t>
  </si>
  <si>
    <t>451 05 - Dlouhodobé úvěry; poř</t>
  </si>
  <si>
    <t>451 06 - Dlouhodobé úvěry; st.</t>
  </si>
  <si>
    <t>451 07 - Dlouhodobé úvěry; poř</t>
  </si>
  <si>
    <t>451 11 - Dlouhodobé úvěry; slo</t>
  </si>
  <si>
    <t>451 15 - Dlouhodobé úvěry; kan</t>
  </si>
  <si>
    <t>451 16 - Dlouhodobé úvěry; kan</t>
  </si>
  <si>
    <t>10.1. Jmění, upravující položky a fondy k 31.12.2018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</si>
  <si>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</si>
  <si>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</si>
  <si>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</si>
  <si>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</si>
  <si>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</si>
  <si>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</si>
  <si>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419 - Ostatní fondy</t>
  </si>
  <si>
    <t>10.2. Peněžní a ostatní fondy k 31.12.2018</t>
  </si>
  <si>
    <t>419 10 - Ostatní fondy; FRB</t>
  </si>
  <si>
    <t>419 20 - Ostatní fondy; sociální fond</t>
  </si>
  <si>
    <t>11. Stavy na běžných účtech a v pokladně k 31.12.2018</t>
  </si>
  <si>
    <t>231 10 - Základní běžný účet ÚSC; ZBÚ</t>
  </si>
  <si>
    <t>231 20 - Základní běžný účet ÚSC; účet stočného</t>
  </si>
  <si>
    <t>231 30 - Základní běžný účet ÚSC; účet u ČNB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</si>
  <si>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</si>
  <si>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</si>
  <si>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</si>
  <si>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</si>
  <si>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</si>
  <si>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</si>
  <si>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</si>
  <si>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</si>
  <si>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2018 ze státního rozpočtu</t>
  </si>
  <si>
    <t>UZ</t>
  </si>
  <si>
    <t>13013</t>
  </si>
  <si>
    <t>Oper.pr. Zaměstnanost</t>
  </si>
  <si>
    <t>13305</t>
  </si>
  <si>
    <t>Neinv. nedávkové transfery</t>
  </si>
  <si>
    <t>15011</t>
  </si>
  <si>
    <t>OPŽP 2014-20 pr.115310 EU-nein</t>
  </si>
  <si>
    <t>17500</t>
  </si>
  <si>
    <t>Bezbariér.obce-pr.č.117D622-IV</t>
  </si>
  <si>
    <t>17968</t>
  </si>
  <si>
    <t>Integrov.OPč.117030-SR-IV</t>
  </si>
  <si>
    <t>17969</t>
  </si>
  <si>
    <t>Integrov.OPč.117030-EU-IV</t>
  </si>
  <si>
    <t>29014</t>
  </si>
  <si>
    <t>Přísp.-obnova,výchova porostů</t>
  </si>
  <si>
    <t>29015</t>
  </si>
  <si>
    <t>Přísp.-ekologické technologie</t>
  </si>
  <si>
    <t>29027</t>
  </si>
  <si>
    <t>Údržba a obn.kult.a venk.prvků</t>
  </si>
  <si>
    <t>33063</t>
  </si>
  <si>
    <t>OP VVV - PO3 neinvestice</t>
  </si>
  <si>
    <t>34070</t>
  </si>
  <si>
    <t>ÚD na kulturní akce</t>
  </si>
  <si>
    <t>98008</t>
  </si>
  <si>
    <t>Volby prezidenta ČR</t>
  </si>
  <si>
    <t>98187</t>
  </si>
  <si>
    <t>Volby do senátu a zastup.-2003</t>
  </si>
  <si>
    <t>Celkem ze státního rozpočtu</t>
  </si>
  <si>
    <t>12.2. Přehled přijatých dotací v roce 2018 od státních fondů</t>
  </si>
  <si>
    <t>12.3. Přehled přijatých dotací v r. 2018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</si>
  <si>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</si>
  <si>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</si>
  <si>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</si>
  <si>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</si>
  <si>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</si>
  <si>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</si>
  <si>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4122</t>
  </si>
  <si>
    <t>Neinv.přijaté transf.od krajů</t>
  </si>
  <si>
    <t>4134</t>
  </si>
  <si>
    <t>Převody z rozpočtových účtů</t>
  </si>
  <si>
    <t>4222</t>
  </si>
  <si>
    <t>Invest.přijaté transf.od krajů</t>
  </si>
  <si>
    <t>13.1. Podíl pohledávek na rozpočtu v roce 2018</t>
  </si>
  <si>
    <t>Označení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</si>
  <si>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</si>
  <si>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</si>
  <si>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</si>
  <si>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</si>
  <si>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</si>
  <si>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2018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</si>
  <si>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</si>
  <si>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</si>
  <si>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</si>
  <si>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</si>
  <si>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2018</t>
  </si>
  <si>
    <t>Zastavený majetek</t>
  </si>
  <si>
    <t>Majetek celkem</t>
  </si>
  <si>
    <t>Podíl zastav. majetku na celk. m. (v %)</t>
  </si>
  <si>
    <t>14. Majetek k 31.12.2018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</si>
  <si>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</si>
  <si>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</si>
  <si>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</si>
  <si>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</si>
  <si>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</si>
  <si>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</si>
  <si>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</si>
  <si>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</si>
  <si>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</si>
  <si>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032 - Kulturní předměty</t>
  </si>
  <si>
    <t>041 - Nedokončený dl. nehmot.m</t>
  </si>
  <si>
    <t>042 - Nedokončený dl. hmotný m</t>
  </si>
  <si>
    <t>052 - Poskyt.zálohy na dl.hmot</t>
  </si>
  <si>
    <t xml:space="preserve">061 - Maj.účasti v os.s rozh. </t>
  </si>
  <si>
    <t>069 - Ostatní dlouhodobý fin.m</t>
  </si>
  <si>
    <t>z toho: oprávky k majetku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</si>
</sst>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#.00"/>
  </numFmts>
  <fonts count="5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sz val="10"/>
      <color indexed="14"/>
      <name val="Arial"/>
      <family val="0"/>
    </font>
    <font>
      <b/>
      <sz val="10.5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justify"/>
    </xf>
    <xf numFmtId="49" fontId="8" fillId="0" borderId="13" xfId="0" applyNumberFormat="1" applyFont="1" applyBorder="1" applyAlignment="1">
      <alignment horizontal="justify"/>
    </xf>
    <xf numFmtId="165" fontId="0" fillId="0" borderId="13" xfId="0" applyNumberForma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0" fontId="0" fillId="0" borderId="13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/>
    </xf>
    <xf numFmtId="0" fontId="0" fillId="0" borderId="14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left"/>
    </xf>
    <xf numFmtId="165" fontId="9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17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/>
    </xf>
    <xf numFmtId="0" fontId="18" fillId="0" borderId="17" xfId="0" applyFont="1" applyBorder="1" applyAlignment="1">
      <alignment/>
    </xf>
    <xf numFmtId="165" fontId="0" fillId="0" borderId="16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0" fontId="17" fillId="0" borderId="17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7" fillId="0" borderId="0" xfId="0" applyFont="1" applyBorder="1" applyAlignment="1">
      <alignment/>
    </xf>
    <xf numFmtId="165" fontId="0" fillId="0" borderId="18" xfId="0" applyNumberFormat="1" applyBorder="1" applyAlignment="1">
      <alignment/>
    </xf>
    <xf numFmtId="0" fontId="2" fillId="0" borderId="15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2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6">
      <selection activeCell="A213" sqref="A213"/>
    </sheetView>
  </sheetViews>
  <sheetFormatPr defaultColWidth="9.00390625" defaultRowHeight="12.75"/>
  <cols>
    <col min="1" max="1" width="26.8515625" style="0" customWidth="1"/>
    <col min="2" max="2" width="13.00390625" style="0" customWidth="1"/>
    <col min="3" max="3" width="13.421875" style="0" customWidth="1"/>
    <col min="4" max="4" width="12.7109375" style="0" customWidth="1"/>
    <col min="5" max="5" width="15.421875" style="0" customWidth="1"/>
    <col min="6" max="6" width="13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11" ht="26.25">
      <c r="A3" s="98" t="s">
        <v>0</v>
      </c>
      <c r="B3" s="98"/>
      <c r="C3" s="98"/>
      <c r="D3" s="98"/>
      <c r="E3" s="98"/>
      <c r="F3" s="98"/>
      <c r="J3" s="2"/>
      <c r="K3" s="2"/>
    </row>
    <row r="4" spans="1:11" ht="12.75">
      <c r="A4" s="99" t="s">
        <v>1</v>
      </c>
      <c r="B4" s="99"/>
      <c r="C4" s="99"/>
      <c r="D4" s="99"/>
      <c r="E4" s="99"/>
      <c r="F4" s="99"/>
      <c r="J4" s="2"/>
      <c r="K4" s="2"/>
    </row>
    <row r="5" spans="1:11" ht="19.5">
      <c r="A5" s="3"/>
      <c r="B5" s="4"/>
      <c r="C5" s="4"/>
      <c r="D5" s="4"/>
      <c r="E5" s="4"/>
      <c r="F5" s="4"/>
      <c r="J5" s="2"/>
      <c r="K5" s="2"/>
    </row>
    <row r="6" spans="1:11" ht="18">
      <c r="A6" s="100" t="s">
        <v>2</v>
      </c>
      <c r="B6" s="100"/>
      <c r="C6" s="100"/>
      <c r="D6" s="100"/>
      <c r="E6" s="100"/>
      <c r="F6" s="100"/>
      <c r="J6" s="6"/>
      <c r="K6" s="6"/>
    </row>
    <row r="7" spans="1:11" ht="18">
      <c r="A7" s="5"/>
      <c r="B7" s="7"/>
      <c r="C7" s="7"/>
      <c r="D7" s="7"/>
      <c r="E7" s="7"/>
      <c r="F7" s="7"/>
      <c r="J7" s="6"/>
      <c r="K7" s="6"/>
    </row>
    <row r="8" spans="1:11" ht="12.75">
      <c r="A8" s="1" t="s">
        <v>3</v>
      </c>
      <c r="B8" s="1"/>
      <c r="C8" s="1"/>
      <c r="D8" s="1"/>
      <c r="E8" s="1"/>
      <c r="F8" s="1"/>
      <c r="J8" s="2"/>
      <c r="K8" s="2"/>
    </row>
    <row r="9" spans="1:11" ht="12.75">
      <c r="A9" s="1"/>
      <c r="B9" s="1"/>
      <c r="C9" s="1"/>
      <c r="D9" s="1"/>
      <c r="E9" s="1"/>
      <c r="F9" s="1"/>
      <c r="J9" s="2"/>
      <c r="K9" s="2"/>
    </row>
    <row r="10" spans="1:11" ht="12.75">
      <c r="A10" s="1"/>
      <c r="B10" s="1"/>
      <c r="C10" s="1"/>
      <c r="D10" s="1"/>
      <c r="E10" s="1"/>
      <c r="F10" s="1"/>
      <c r="J10" s="2"/>
      <c r="K10" s="2"/>
    </row>
    <row r="11" spans="1:11" ht="15.75">
      <c r="A11" s="101" t="s">
        <v>4</v>
      </c>
      <c r="B11" s="101"/>
      <c r="C11" s="101"/>
      <c r="D11" s="101"/>
      <c r="E11" s="101"/>
      <c r="F11" s="101"/>
      <c r="J11" s="6"/>
      <c r="K11" s="6"/>
    </row>
    <row r="12" spans="1:11" ht="12.75">
      <c r="A12" s="1"/>
      <c r="B12" s="1"/>
      <c r="C12" s="1"/>
      <c r="D12" s="1"/>
      <c r="E12" s="1"/>
      <c r="F12" s="1"/>
      <c r="J12" s="2"/>
      <c r="K12" s="2"/>
    </row>
    <row r="13" spans="1:11" ht="12.75">
      <c r="A13" s="9"/>
      <c r="B13" s="10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J13" s="11"/>
      <c r="K13" s="11"/>
    </row>
    <row r="14" spans="1:11" ht="12.75">
      <c r="A14" s="12"/>
      <c r="B14" s="13" t="s">
        <v>10</v>
      </c>
      <c r="C14" s="12" t="s">
        <v>11</v>
      </c>
      <c r="D14" s="12" t="s">
        <v>10</v>
      </c>
      <c r="E14" s="12"/>
      <c r="F14" s="12" t="s">
        <v>12</v>
      </c>
      <c r="J14" s="11"/>
      <c r="K14" s="11"/>
    </row>
    <row r="15" spans="1:11" ht="12.75">
      <c r="A15" s="14"/>
      <c r="B15" s="14"/>
      <c r="C15" s="14"/>
      <c r="D15" s="14"/>
      <c r="E15" s="14"/>
      <c r="F15" s="14"/>
      <c r="J15" s="6"/>
      <c r="K15" s="6"/>
    </row>
    <row r="16" spans="1:6" ht="12.75">
      <c r="A16" s="15" t="s">
        <v>13</v>
      </c>
      <c r="B16" s="16">
        <v>29783800</v>
      </c>
      <c r="C16" s="16">
        <f>D16-B16</f>
        <v>3284500</v>
      </c>
      <c r="D16" s="16">
        <v>33068300</v>
      </c>
      <c r="E16" s="16">
        <v>33836041.5</v>
      </c>
      <c r="F16" s="17">
        <f>E16/D16*100</f>
        <v>102.32168421116296</v>
      </c>
    </row>
    <row r="17" spans="1:6" ht="12.75">
      <c r="A17" s="15" t="s">
        <v>14</v>
      </c>
      <c r="B17" s="16">
        <v>7687800</v>
      </c>
      <c r="C17" s="16">
        <f>D17-B17</f>
        <v>338300</v>
      </c>
      <c r="D17" s="16">
        <v>8026100</v>
      </c>
      <c r="E17" s="16">
        <v>8975227.51</v>
      </c>
      <c r="F17" s="17">
        <f>E17/D17*100</f>
        <v>111.82551313838603</v>
      </c>
    </row>
    <row r="18" spans="1:6" ht="12.75">
      <c r="A18" s="15" t="s">
        <v>15</v>
      </c>
      <c r="B18" s="16">
        <v>310000</v>
      </c>
      <c r="C18" s="16">
        <f>D18-B18</f>
        <v>-90000</v>
      </c>
      <c r="D18" s="16">
        <v>220000</v>
      </c>
      <c r="E18" s="16">
        <v>221395</v>
      </c>
      <c r="F18" s="17">
        <f>E18/D18*100</f>
        <v>100.6340909090909</v>
      </c>
    </row>
    <row r="19" spans="1:6" ht="12.75">
      <c r="A19" s="15" t="s">
        <v>16</v>
      </c>
      <c r="B19" s="16">
        <v>2805500</v>
      </c>
      <c r="C19" s="16">
        <f>D19-B19</f>
        <v>7757700</v>
      </c>
      <c r="D19" s="16">
        <v>10563200</v>
      </c>
      <c r="E19" s="16">
        <v>19563217.12</v>
      </c>
      <c r="F19" s="17">
        <f>E19/D19*100</f>
        <v>185.2016161769161</v>
      </c>
    </row>
    <row r="20" spans="1:6" ht="12.75">
      <c r="A20" s="18" t="s">
        <v>17</v>
      </c>
      <c r="B20" s="19">
        <f>SUM(B16:B19)</f>
        <v>40587100</v>
      </c>
      <c r="C20" s="19">
        <f>D20-B20</f>
        <v>11290500</v>
      </c>
      <c r="D20" s="19">
        <f>SUM(D16:D19)</f>
        <v>51877600</v>
      </c>
      <c r="E20" s="19">
        <f>SUM(E16:E19)</f>
        <v>62595881.129999995</v>
      </c>
      <c r="F20" s="20">
        <f>E20/D20*100</f>
        <v>120.66071123182257</v>
      </c>
    </row>
    <row r="21" spans="1:6" ht="12.75">
      <c r="A21" s="18" t="s">
        <v>18</v>
      </c>
      <c r="B21" s="16"/>
      <c r="C21" s="16"/>
      <c r="D21" s="16"/>
      <c r="E21" s="16">
        <v>9000000</v>
      </c>
      <c r="F21" s="17"/>
    </row>
    <row r="22" spans="1:6" ht="12.75">
      <c r="A22" s="18" t="s">
        <v>19</v>
      </c>
      <c r="B22" s="16">
        <f>B20</f>
        <v>40587100</v>
      </c>
      <c r="C22" s="16">
        <f>D22-B22</f>
        <v>11290500</v>
      </c>
      <c r="D22" s="16">
        <v>51877600</v>
      </c>
      <c r="E22" s="16">
        <f>E20-E21</f>
        <v>53595881.129999995</v>
      </c>
      <c r="F22" s="17">
        <f>E22/D22*100</f>
        <v>103.31218315804892</v>
      </c>
    </row>
    <row r="23" spans="1:6" ht="12.75">
      <c r="A23" s="15" t="s">
        <v>20</v>
      </c>
      <c r="B23" s="16">
        <v>34234700</v>
      </c>
      <c r="C23" s="16">
        <f>D23-B23</f>
        <v>3041900</v>
      </c>
      <c r="D23" s="16">
        <v>37276600</v>
      </c>
      <c r="E23" s="16">
        <v>42053725.2</v>
      </c>
      <c r="F23" s="17">
        <f>E23/D23*100</f>
        <v>112.81534582016602</v>
      </c>
    </row>
    <row r="24" spans="1:6" ht="12.75">
      <c r="A24" s="15" t="s">
        <v>21</v>
      </c>
      <c r="B24" s="16">
        <v>7700000</v>
      </c>
      <c r="C24" s="16">
        <f>D24-B24</f>
        <v>9253300</v>
      </c>
      <c r="D24" s="16">
        <v>16953300</v>
      </c>
      <c r="E24" s="16">
        <v>16339292.82</v>
      </c>
      <c r="F24" s="17">
        <f>E24/D24*100</f>
        <v>96.37824388172214</v>
      </c>
    </row>
    <row r="25" spans="1:6" ht="12.75">
      <c r="A25" s="18" t="s">
        <v>22</v>
      </c>
      <c r="B25" s="19">
        <f>SUM(B23:B24)</f>
        <v>41934700</v>
      </c>
      <c r="C25" s="19">
        <f>D25-B25</f>
        <v>12295200</v>
      </c>
      <c r="D25" s="19">
        <f>SUM(D23:D24)</f>
        <v>54229900</v>
      </c>
      <c r="E25" s="19">
        <f>SUM(E23:E24)</f>
        <v>58393018.02</v>
      </c>
      <c r="F25" s="20">
        <f>E25/D25*100</f>
        <v>107.67679457273572</v>
      </c>
    </row>
    <row r="26" spans="1:6" ht="12.75">
      <c r="A26" s="18" t="s">
        <v>23</v>
      </c>
      <c r="B26" s="16"/>
      <c r="C26" s="16"/>
      <c r="D26" s="16"/>
      <c r="E26" s="16">
        <v>9000000</v>
      </c>
      <c r="F26" s="17"/>
    </row>
    <row r="27" spans="1:6" ht="12.75">
      <c r="A27" s="18" t="s">
        <v>24</v>
      </c>
      <c r="B27" s="16">
        <f>B25</f>
        <v>41934700</v>
      </c>
      <c r="C27" s="16">
        <f aca="true" t="shared" si="0" ref="C27:C33">D27-B27</f>
        <v>12295200</v>
      </c>
      <c r="D27" s="16">
        <f>D25</f>
        <v>54229900</v>
      </c>
      <c r="E27" s="16">
        <f>E25-E26</f>
        <v>49393018.02</v>
      </c>
      <c r="F27" s="17">
        <f>E27/D27*100</f>
        <v>91.08078388490483</v>
      </c>
    </row>
    <row r="28" spans="1:6" ht="12.75">
      <c r="A28" s="18" t="s">
        <v>25</v>
      </c>
      <c r="B28" s="16">
        <f>B22-B27</f>
        <v>-1347600</v>
      </c>
      <c r="C28" s="16">
        <f t="shared" si="0"/>
        <v>-1004700</v>
      </c>
      <c r="D28" s="16">
        <f>D22-D27</f>
        <v>-2352300</v>
      </c>
      <c r="E28" s="16">
        <f>E22-E27</f>
        <v>4202863.109999992</v>
      </c>
      <c r="F28" s="17"/>
    </row>
    <row r="29" spans="1:6" ht="12.75">
      <c r="A29" s="18" t="s">
        <v>26</v>
      </c>
      <c r="B29" s="16">
        <v>1347600</v>
      </c>
      <c r="C29" s="16">
        <f t="shared" si="0"/>
        <v>1004700</v>
      </c>
      <c r="D29" s="16">
        <v>2352300</v>
      </c>
      <c r="E29" s="16">
        <v>-4202863.11</v>
      </c>
      <c r="F29" s="17"/>
    </row>
    <row r="30" spans="1:6" ht="12.75">
      <c r="A30" s="15" t="s">
        <v>27</v>
      </c>
      <c r="B30" s="16">
        <v>2300000</v>
      </c>
      <c r="C30" s="16">
        <f t="shared" si="0"/>
        <v>6564700</v>
      </c>
      <c r="D30" s="16">
        <v>8864700</v>
      </c>
      <c r="E30" s="16">
        <v>8864651</v>
      </c>
      <c r="F30" s="17">
        <f>E30/D30*100</f>
        <v>99.99944724581769</v>
      </c>
    </row>
    <row r="31" spans="1:6" ht="12.75">
      <c r="A31" s="15" t="s">
        <v>28</v>
      </c>
      <c r="B31" s="16">
        <v>-4236700</v>
      </c>
      <c r="C31" s="16">
        <f t="shared" si="0"/>
        <v>-5560000</v>
      </c>
      <c r="D31" s="16">
        <v>-9796700</v>
      </c>
      <c r="E31" s="16">
        <v>-9796753.33</v>
      </c>
      <c r="F31" s="17">
        <f>E31/D31*100</f>
        <v>100.00054436698072</v>
      </c>
    </row>
    <row r="32" spans="1:6" ht="12.75">
      <c r="A32" s="15" t="s">
        <v>29</v>
      </c>
      <c r="B32" s="16">
        <v>3284300</v>
      </c>
      <c r="C32" s="16">
        <f t="shared" si="0"/>
        <v>0</v>
      </c>
      <c r="D32" s="16">
        <v>3284300</v>
      </c>
      <c r="E32" s="16">
        <v>-2252090.91</v>
      </c>
      <c r="F32" s="17"/>
    </row>
    <row r="33" spans="1:6" ht="12.75">
      <c r="A33" s="18" t="s">
        <v>30</v>
      </c>
      <c r="B33" s="19">
        <f>B31+B32+B30</f>
        <v>1347600</v>
      </c>
      <c r="C33" s="16">
        <f t="shared" si="0"/>
        <v>1004700</v>
      </c>
      <c r="D33" s="16">
        <v>2352300</v>
      </c>
      <c r="E33" s="16">
        <v>-4202863.11</v>
      </c>
      <c r="F33" s="17"/>
    </row>
    <row r="34" spans="1:6" ht="12.75">
      <c r="A34" s="1"/>
      <c r="B34" s="21"/>
      <c r="C34" s="21"/>
      <c r="D34" s="21"/>
      <c r="E34" s="21"/>
      <c r="F34" s="22"/>
    </row>
    <row r="35" spans="1:6" ht="12.75">
      <c r="A35" s="23" t="s">
        <v>31</v>
      </c>
      <c r="B35" s="23"/>
      <c r="C35" s="24"/>
      <c r="D35" s="25"/>
      <c r="E35" s="21"/>
      <c r="F35" s="21"/>
    </row>
    <row r="36" spans="1:6" ht="12.75">
      <c r="A36" s="23" t="s">
        <v>32</v>
      </c>
      <c r="B36" s="23"/>
      <c r="C36" s="24"/>
      <c r="D36" s="25"/>
      <c r="E36" s="21"/>
      <c r="F36" s="21"/>
    </row>
    <row r="37" spans="1:6" ht="12.75">
      <c r="A37" s="23" t="s">
        <v>33</v>
      </c>
      <c r="B37" s="23"/>
      <c r="C37" s="24"/>
      <c r="D37" s="25"/>
      <c r="E37" s="25"/>
      <c r="F37" s="25"/>
    </row>
    <row r="38" spans="1:6" ht="12.75">
      <c r="A38" s="23" t="s">
        <v>34</v>
      </c>
      <c r="B38" s="23"/>
      <c r="C38" s="24"/>
      <c r="D38" s="25"/>
      <c r="E38" s="25"/>
      <c r="F38" s="25"/>
    </row>
    <row r="39" spans="1:6" ht="12.75">
      <c r="A39" s="23" t="s">
        <v>35</v>
      </c>
      <c r="B39" s="23"/>
      <c r="C39" s="24"/>
      <c r="D39" s="25"/>
      <c r="E39" s="25"/>
      <c r="F39" s="25"/>
    </row>
    <row r="40" spans="1:6" ht="12.75">
      <c r="A40" s="23"/>
      <c r="B40" s="23"/>
      <c r="C40" s="24"/>
      <c r="D40" s="25"/>
      <c r="E40" s="25"/>
      <c r="F40" s="25"/>
    </row>
    <row r="41" spans="1:6" ht="12.75">
      <c r="A41" s="23"/>
      <c r="B41" s="23"/>
      <c r="C41" s="24"/>
      <c r="D41" s="25"/>
      <c r="E41" s="25"/>
      <c r="F41" s="25"/>
    </row>
    <row r="42" spans="1:6" ht="12.75">
      <c r="A42" s="23"/>
      <c r="B42" s="23"/>
      <c r="C42" s="24"/>
      <c r="D42" s="25"/>
      <c r="E42" s="25"/>
      <c r="F42" s="25"/>
    </row>
    <row r="43" spans="1:6" ht="15.75">
      <c r="A43" s="102" t="s">
        <v>36</v>
      </c>
      <c r="B43" s="102"/>
      <c r="C43" s="102"/>
      <c r="D43" s="102"/>
      <c r="E43" s="102"/>
      <c r="F43" s="102"/>
    </row>
    <row r="44" spans="1:6" ht="12.75">
      <c r="A44" s="23"/>
      <c r="B44" s="23"/>
      <c r="C44" s="24"/>
      <c r="D44" s="25"/>
      <c r="E44" s="25"/>
      <c r="F44" s="25"/>
    </row>
    <row r="45" spans="1:6" ht="12.75">
      <c r="A45" s="23" t="s">
        <v>37</v>
      </c>
      <c r="B45" s="23"/>
      <c r="C45" s="24"/>
      <c r="D45" s="25"/>
      <c r="E45" s="25"/>
      <c r="F45" s="25"/>
    </row>
    <row r="46" spans="1:6" ht="12.75">
      <c r="A46" s="23" t="s">
        <v>38</v>
      </c>
      <c r="B46" s="23"/>
      <c r="C46" s="24"/>
      <c r="D46" s="25"/>
      <c r="E46" s="25"/>
      <c r="F46" s="25"/>
    </row>
    <row r="47" spans="1:6" ht="12.75">
      <c r="A47" s="23" t="s">
        <v>39</v>
      </c>
      <c r="B47" s="23"/>
      <c r="C47" s="24"/>
      <c r="D47" s="25"/>
      <c r="E47" s="25"/>
      <c r="F47" s="25"/>
    </row>
    <row r="48" spans="1:6" ht="12.75">
      <c r="A48" s="23"/>
      <c r="B48" s="23"/>
      <c r="C48" s="24"/>
      <c r="D48" s="25"/>
      <c r="E48" s="25"/>
      <c r="F48" s="25"/>
    </row>
    <row r="49" spans="1:6" ht="12.75">
      <c r="A49" s="23"/>
      <c r="B49" s="23"/>
      <c r="C49" s="24"/>
      <c r="D49" s="25"/>
      <c r="E49" s="25"/>
      <c r="F49" s="25"/>
    </row>
    <row r="50" spans="1:6" ht="12.75">
      <c r="A50" s="23"/>
      <c r="B50" s="23"/>
      <c r="C50" s="24"/>
      <c r="D50" s="25"/>
      <c r="E50" s="25"/>
      <c r="F50" s="25"/>
    </row>
    <row r="51" spans="1:6" ht="15.75">
      <c r="A51" s="26" t="s">
        <v>40</v>
      </c>
      <c r="B51" s="27"/>
      <c r="C51" s="28"/>
      <c r="D51" s="29"/>
      <c r="E51" s="30">
        <v>8328392.77</v>
      </c>
      <c r="F51" s="25"/>
    </row>
    <row r="52" spans="1:6" ht="12.75">
      <c r="A52" s="23"/>
      <c r="B52" s="23"/>
      <c r="C52" s="24"/>
      <c r="D52" s="25"/>
      <c r="E52" s="25"/>
      <c r="F52" s="25"/>
    </row>
    <row r="53" spans="1:6" ht="12.75">
      <c r="A53" s="103" t="s">
        <v>41</v>
      </c>
      <c r="B53" s="103"/>
      <c r="C53" s="103"/>
      <c r="D53" s="103"/>
      <c r="E53" s="103"/>
      <c r="F53" s="103"/>
    </row>
    <row r="54" spans="1:6" ht="12.75">
      <c r="A54" s="23"/>
      <c r="B54" s="23"/>
      <c r="C54" s="24"/>
      <c r="D54" s="25"/>
      <c r="E54" s="25"/>
      <c r="F54" s="25"/>
    </row>
    <row r="55" spans="1:6" ht="12.75">
      <c r="A55" s="23"/>
      <c r="B55" s="23"/>
      <c r="C55" s="24"/>
      <c r="D55" s="25"/>
      <c r="E55" s="25"/>
      <c r="F55" s="25"/>
    </row>
    <row r="56" spans="1:6" ht="12.75">
      <c r="A56" s="23"/>
      <c r="B56" s="23"/>
      <c r="C56" s="24"/>
      <c r="D56" s="25"/>
      <c r="E56" s="25"/>
      <c r="F56" s="25"/>
    </row>
    <row r="57" spans="1:6" ht="12.75">
      <c r="A57" s="23"/>
      <c r="B57" s="23"/>
      <c r="C57" s="24"/>
      <c r="D57" s="25"/>
      <c r="E57" s="25"/>
      <c r="F57" s="25"/>
    </row>
    <row r="58" spans="1:7" ht="15.75">
      <c r="A58" s="101" t="s">
        <v>42</v>
      </c>
      <c r="B58" s="101"/>
      <c r="C58" s="101"/>
      <c r="D58" s="101"/>
      <c r="E58" s="101"/>
      <c r="F58" s="101"/>
      <c r="G58" s="1">
        <v>2</v>
      </c>
    </row>
    <row r="59" spans="1:6" ht="12.75">
      <c r="A59" s="1"/>
      <c r="B59" s="21"/>
      <c r="C59" s="21"/>
      <c r="D59" s="21"/>
      <c r="E59" s="21"/>
      <c r="F59" s="22"/>
    </row>
    <row r="60" spans="1:6" ht="12.75">
      <c r="A60" s="31" t="s">
        <v>43</v>
      </c>
      <c r="B60" s="21"/>
      <c r="C60" s="32" t="s">
        <v>44</v>
      </c>
      <c r="D60" s="21"/>
      <c r="E60" s="33">
        <v>942249.15</v>
      </c>
      <c r="F60" s="34" t="s">
        <v>45</v>
      </c>
    </row>
    <row r="61" spans="1:6" ht="12.75">
      <c r="A61" s="1"/>
      <c r="B61" s="21"/>
      <c r="C61" s="21"/>
      <c r="D61" s="21"/>
      <c r="E61" s="21"/>
      <c r="F61" s="22"/>
    </row>
    <row r="62" spans="1:6" ht="12.75">
      <c r="A62" s="1" t="s">
        <v>46</v>
      </c>
      <c r="B62" s="21"/>
      <c r="C62" s="21"/>
      <c r="D62" s="21"/>
      <c r="E62" s="21"/>
      <c r="F62" s="22"/>
    </row>
    <row r="63" spans="1:6" ht="12.75">
      <c r="A63" s="1" t="s">
        <v>47</v>
      </c>
      <c r="B63" s="21"/>
      <c r="C63" s="21"/>
      <c r="D63" s="21"/>
      <c r="E63" s="21"/>
      <c r="F63" s="22"/>
    </row>
    <row r="64" spans="1:6" ht="12.75">
      <c r="A64" s="35" t="s">
        <v>48</v>
      </c>
      <c r="B64" s="21"/>
      <c r="C64" s="21"/>
      <c r="D64" s="21"/>
      <c r="E64" s="21"/>
      <c r="F64" s="22"/>
    </row>
    <row r="65" spans="1:6" ht="12.75">
      <c r="A65" s="1"/>
      <c r="B65" s="21"/>
      <c r="C65" s="21"/>
      <c r="D65" s="21"/>
      <c r="E65" s="21"/>
      <c r="F65" s="22"/>
    </row>
    <row r="66" spans="1:6" ht="12.75">
      <c r="A66" s="31" t="s">
        <v>49</v>
      </c>
      <c r="B66" s="21"/>
      <c r="C66" s="32" t="s">
        <v>44</v>
      </c>
      <c r="D66" s="21"/>
      <c r="E66" s="32">
        <v>63486</v>
      </c>
      <c r="F66" s="36" t="s">
        <v>45</v>
      </c>
    </row>
    <row r="67" spans="1:6" ht="12.75">
      <c r="A67" s="1"/>
      <c r="B67" s="21"/>
      <c r="C67" s="21"/>
      <c r="D67" s="21"/>
      <c r="E67" s="21"/>
      <c r="F67" s="22"/>
    </row>
    <row r="68" spans="1:6" ht="12.75">
      <c r="A68" s="1" t="s">
        <v>50</v>
      </c>
      <c r="B68" s="21"/>
      <c r="C68" s="21"/>
      <c r="D68" s="21"/>
      <c r="E68" s="21"/>
      <c r="F68" s="22"/>
    </row>
    <row r="69" spans="1:6" ht="12.75">
      <c r="A69" s="1" t="s">
        <v>51</v>
      </c>
      <c r="B69" s="21"/>
      <c r="C69" s="21"/>
      <c r="D69" s="21"/>
      <c r="E69" s="21"/>
      <c r="F69" s="22"/>
    </row>
    <row r="70" spans="1:7" ht="12.75">
      <c r="A70" s="1"/>
      <c r="B70" s="21"/>
      <c r="C70" s="21"/>
      <c r="D70" s="21"/>
      <c r="E70" s="21"/>
      <c r="F70" s="22"/>
      <c r="G70" s="37"/>
    </row>
    <row r="71" spans="1:6" ht="12.75">
      <c r="A71" s="1"/>
      <c r="B71" s="21"/>
      <c r="C71" s="21"/>
      <c r="D71" s="21"/>
      <c r="E71" s="21"/>
      <c r="F71" s="22"/>
    </row>
    <row r="72" spans="1:6" ht="12.75">
      <c r="A72" s="1"/>
      <c r="B72" s="21"/>
      <c r="C72" s="21"/>
      <c r="D72" s="21"/>
      <c r="E72" s="21"/>
      <c r="F72" s="22"/>
    </row>
    <row r="73" spans="1:6" ht="15.75">
      <c r="A73" s="101" t="s">
        <v>52</v>
      </c>
      <c r="B73" s="101"/>
      <c r="C73" s="101"/>
      <c r="D73" s="101"/>
      <c r="E73" s="101"/>
      <c r="F73" s="8"/>
    </row>
    <row r="74" spans="1:6" ht="12.75">
      <c r="A74" s="38"/>
      <c r="B74" s="39"/>
      <c r="C74" s="1"/>
      <c r="D74" s="25"/>
      <c r="E74" s="21"/>
      <c r="F74" s="21"/>
    </row>
    <row r="75" spans="1:6" ht="33.75">
      <c r="A75" s="18"/>
      <c r="B75" s="40" t="s">
        <v>53</v>
      </c>
      <c r="C75" s="40" t="s">
        <v>54</v>
      </c>
      <c r="D75" s="40" t="s">
        <v>55</v>
      </c>
      <c r="E75" s="40" t="s">
        <v>56</v>
      </c>
      <c r="F75" s="41" t="s">
        <v>57</v>
      </c>
    </row>
    <row r="76" spans="1:6" ht="12.75">
      <c r="A76" s="15" t="s">
        <v>58</v>
      </c>
      <c r="B76" s="42">
        <v>111915.32</v>
      </c>
      <c r="C76" s="43">
        <v>34580</v>
      </c>
      <c r="D76" s="44">
        <v>123681</v>
      </c>
      <c r="E76" s="44">
        <v>0</v>
      </c>
      <c r="F76" s="45">
        <v>141122.76</v>
      </c>
    </row>
    <row r="77" spans="1:6" ht="12.75">
      <c r="A77" s="1"/>
      <c r="B77" s="1"/>
      <c r="C77" s="1"/>
      <c r="D77" s="1"/>
      <c r="E77" s="1"/>
      <c r="F77" s="1"/>
    </row>
    <row r="78" spans="1:6" ht="12.75">
      <c r="A78" s="1" t="s">
        <v>59</v>
      </c>
      <c r="B78" s="1"/>
      <c r="C78" s="1"/>
      <c r="D78" s="1"/>
      <c r="E78" s="1"/>
      <c r="F78" s="1"/>
    </row>
    <row r="79" spans="1:6" ht="12.75">
      <c r="A79" s="1" t="s">
        <v>60</v>
      </c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5.75">
      <c r="A87" s="102" t="s">
        <v>61</v>
      </c>
      <c r="B87" s="102"/>
      <c r="C87" s="102"/>
      <c r="D87" s="102"/>
      <c r="E87" s="102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38" t="s">
        <v>62</v>
      </c>
      <c r="B89" s="1"/>
      <c r="C89" s="1"/>
      <c r="D89" s="1"/>
      <c r="E89" s="1"/>
      <c r="F89" s="1"/>
    </row>
    <row r="90" spans="1:6" ht="24">
      <c r="A90" s="18"/>
      <c r="B90" s="40" t="s">
        <v>63</v>
      </c>
      <c r="C90" s="40" t="s">
        <v>64</v>
      </c>
      <c r="D90" s="40" t="s">
        <v>65</v>
      </c>
      <c r="E90" s="40" t="s">
        <v>66</v>
      </c>
      <c r="F90" s="1"/>
    </row>
    <row r="91" spans="1:7" ht="12.75">
      <c r="A91" s="15" t="s">
        <v>67</v>
      </c>
      <c r="B91" s="46">
        <v>2800630.9</v>
      </c>
      <c r="C91" s="43">
        <v>1921763.13</v>
      </c>
      <c r="D91" s="44">
        <v>1164936.26</v>
      </c>
      <c r="E91" s="45">
        <v>786845.75</v>
      </c>
      <c r="F91" s="1"/>
      <c r="G91" s="37"/>
    </row>
    <row r="92" spans="1:6" ht="12.75">
      <c r="A92" s="1"/>
      <c r="B92" s="1"/>
      <c r="C92" s="1"/>
      <c r="D92" s="1"/>
      <c r="E92" s="1"/>
      <c r="F92" s="1"/>
    </row>
    <row r="93" spans="1:6" ht="12.75">
      <c r="A93" s="38" t="s">
        <v>68</v>
      </c>
      <c r="B93" s="1"/>
      <c r="C93" s="1"/>
      <c r="D93" s="1"/>
      <c r="E93" s="1"/>
      <c r="F93" s="1"/>
    </row>
    <row r="94" spans="1:6" ht="12.75">
      <c r="A94" s="18"/>
      <c r="B94" s="40" t="s">
        <v>69</v>
      </c>
      <c r="C94" s="40" t="s">
        <v>70</v>
      </c>
      <c r="D94" s="40" t="s">
        <v>71</v>
      </c>
      <c r="E94" s="41" t="s">
        <v>72</v>
      </c>
      <c r="F94" s="1"/>
    </row>
    <row r="95" spans="1:6" ht="12.75">
      <c r="A95" s="15" t="s">
        <v>67</v>
      </c>
      <c r="B95" s="46">
        <v>4129855.06</v>
      </c>
      <c r="C95" s="43">
        <v>3939778.14</v>
      </c>
      <c r="D95" s="44">
        <f>C95-B95</f>
        <v>-190076.91999999993</v>
      </c>
      <c r="E95" s="45">
        <v>299390.55</v>
      </c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 t="s">
        <v>73</v>
      </c>
      <c r="B97" s="1"/>
      <c r="C97" s="1"/>
      <c r="D97" s="1"/>
      <c r="E97" s="1"/>
      <c r="F97" s="1"/>
    </row>
    <row r="98" spans="1:6" ht="12.75">
      <c r="A98" s="1" t="s">
        <v>60</v>
      </c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04" t="s">
        <v>74</v>
      </c>
      <c r="B103" s="104"/>
      <c r="C103" s="104"/>
      <c r="D103" s="104"/>
      <c r="E103" s="104"/>
      <c r="F103" s="104"/>
    </row>
    <row r="104" spans="1:6" ht="12.75">
      <c r="A104" s="47"/>
      <c r="B104" s="47"/>
      <c r="C104" s="47"/>
      <c r="D104" s="47"/>
      <c r="E104" s="47"/>
      <c r="F104" s="47"/>
    </row>
    <row r="105" spans="1:6" ht="12.75">
      <c r="A105" s="47"/>
      <c r="B105" s="47"/>
      <c r="C105" s="47"/>
      <c r="D105" s="47"/>
      <c r="E105" s="47"/>
      <c r="F105" s="47"/>
    </row>
    <row r="106" spans="1:6" ht="12.75">
      <c r="A106" s="47"/>
      <c r="B106" s="47"/>
      <c r="C106" s="47"/>
      <c r="D106" s="47"/>
      <c r="E106" s="47"/>
      <c r="F106" s="47"/>
    </row>
    <row r="107" spans="1:7" ht="13.5">
      <c r="A107" s="105" t="s">
        <v>75</v>
      </c>
      <c r="B107" s="105"/>
      <c r="C107" s="105"/>
      <c r="D107" s="105"/>
      <c r="E107" s="105"/>
      <c r="F107" s="105"/>
      <c r="G107" s="1">
        <v>3</v>
      </c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 t="s">
        <v>76</v>
      </c>
      <c r="B109" s="1"/>
      <c r="C109" s="1"/>
      <c r="D109" s="1"/>
      <c r="E109" s="1"/>
      <c r="F109" s="1"/>
    </row>
    <row r="110" spans="1:6" ht="12.75">
      <c r="A110" s="1" t="s">
        <v>77</v>
      </c>
      <c r="B110" s="1"/>
      <c r="C110" s="1"/>
      <c r="D110" s="1"/>
      <c r="E110" s="1"/>
      <c r="F110" s="1"/>
    </row>
    <row r="111" spans="1:8" ht="12.75">
      <c r="A111" s="48" t="s">
        <v>78</v>
      </c>
      <c r="B111" s="1"/>
      <c r="C111" s="1"/>
      <c r="D111" s="1"/>
      <c r="E111" s="1"/>
      <c r="F111" s="1"/>
      <c r="H111" s="37"/>
    </row>
    <row r="112" spans="1:6" ht="12.75">
      <c r="A112" s="48" t="s">
        <v>79</v>
      </c>
      <c r="B112" s="1"/>
      <c r="C112" s="1"/>
      <c r="D112" s="1"/>
      <c r="E112" s="1"/>
      <c r="F112" s="1"/>
    </row>
    <row r="113" spans="1:6" ht="12.75">
      <c r="A113" s="1" t="s">
        <v>80</v>
      </c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25.5">
      <c r="A116" s="106" t="s">
        <v>81</v>
      </c>
      <c r="B116" s="106"/>
      <c r="C116" s="49" t="s">
        <v>82</v>
      </c>
      <c r="D116" s="50" t="s">
        <v>83</v>
      </c>
      <c r="E116" s="49" t="s">
        <v>84</v>
      </c>
      <c r="F116" s="49" t="s">
        <v>85</v>
      </c>
    </row>
    <row r="117" spans="1:6" ht="12.75">
      <c r="A117" s="51" t="s">
        <v>86</v>
      </c>
      <c r="B117" s="52"/>
      <c r="C117" s="15">
        <v>4112</v>
      </c>
      <c r="D117" s="53">
        <v>1320200</v>
      </c>
      <c r="E117" s="53">
        <v>1320200</v>
      </c>
      <c r="F117" s="54">
        <f aca="true" t="shared" si="1" ref="F117:F125">E117/D117*100</f>
        <v>100</v>
      </c>
    </row>
    <row r="118" spans="1:6" ht="12.75">
      <c r="A118" s="55" t="s">
        <v>87</v>
      </c>
      <c r="B118" s="56"/>
      <c r="C118" s="15">
        <v>4111</v>
      </c>
      <c r="D118" s="53">
        <v>180000</v>
      </c>
      <c r="E118" s="53">
        <v>127012</v>
      </c>
      <c r="F118" s="54">
        <f t="shared" si="1"/>
        <v>70.56222222222223</v>
      </c>
    </row>
    <row r="119" spans="1:6" ht="12.75">
      <c r="A119" s="51" t="s">
        <v>88</v>
      </c>
      <c r="B119" s="52"/>
      <c r="C119" s="15">
        <v>4111</v>
      </c>
      <c r="D119" s="53">
        <v>91784</v>
      </c>
      <c r="E119" s="53">
        <v>69662.82</v>
      </c>
      <c r="F119" s="54">
        <f t="shared" si="1"/>
        <v>75.89865336006277</v>
      </c>
    </row>
    <row r="120" spans="1:6" ht="12.75">
      <c r="A120" s="55" t="s">
        <v>89</v>
      </c>
      <c r="B120" s="57"/>
      <c r="C120" s="15">
        <v>4116</v>
      </c>
      <c r="D120" s="53">
        <v>24980</v>
      </c>
      <c r="E120" s="53">
        <v>24980</v>
      </c>
      <c r="F120" s="54">
        <f t="shared" si="1"/>
        <v>100</v>
      </c>
    </row>
    <row r="121" spans="1:6" ht="12.75">
      <c r="A121" s="58" t="s">
        <v>90</v>
      </c>
      <c r="B121" s="52"/>
      <c r="C121" s="15">
        <v>4116</v>
      </c>
      <c r="D121" s="53">
        <v>419053.6</v>
      </c>
      <c r="E121" s="53">
        <v>419053.6</v>
      </c>
      <c r="F121" s="54">
        <f t="shared" si="1"/>
        <v>100</v>
      </c>
    </row>
    <row r="122" spans="1:6" ht="12.75">
      <c r="A122" s="55" t="s">
        <v>91</v>
      </c>
      <c r="B122" s="57"/>
      <c r="C122" s="15">
        <v>4122</v>
      </c>
      <c r="D122" s="53">
        <v>812000</v>
      </c>
      <c r="E122" s="53">
        <v>812000</v>
      </c>
      <c r="F122" s="54">
        <f t="shared" si="1"/>
        <v>100</v>
      </c>
    </row>
    <row r="123" spans="1:6" ht="12.75">
      <c r="A123" s="51" t="s">
        <v>92</v>
      </c>
      <c r="B123" s="52"/>
      <c r="C123" s="15">
        <v>4121</v>
      </c>
      <c r="D123" s="53">
        <v>31300</v>
      </c>
      <c r="E123" s="53">
        <v>31300</v>
      </c>
      <c r="F123" s="54">
        <f t="shared" si="1"/>
        <v>100</v>
      </c>
    </row>
    <row r="124" spans="1:6" ht="12.75">
      <c r="A124" s="55" t="s">
        <v>93</v>
      </c>
      <c r="B124" s="57"/>
      <c r="C124" s="15">
        <v>4121</v>
      </c>
      <c r="D124" s="53">
        <v>7000</v>
      </c>
      <c r="E124" s="53">
        <v>7000</v>
      </c>
      <c r="F124" s="54">
        <f t="shared" si="1"/>
        <v>100</v>
      </c>
    </row>
    <row r="125" spans="1:6" ht="12.75">
      <c r="A125" s="51" t="s">
        <v>94</v>
      </c>
      <c r="B125" s="52"/>
      <c r="C125" s="15">
        <v>4116</v>
      </c>
      <c r="D125" s="53">
        <v>17126</v>
      </c>
      <c r="E125" s="53">
        <v>17126</v>
      </c>
      <c r="F125" s="54">
        <f t="shared" si="1"/>
        <v>100</v>
      </c>
    </row>
    <row r="126" spans="1:7" ht="12.75">
      <c r="A126" s="55" t="s">
        <v>95</v>
      </c>
      <c r="B126" s="57"/>
      <c r="C126" s="15">
        <v>4122</v>
      </c>
      <c r="D126" s="53">
        <v>90000</v>
      </c>
      <c r="E126" s="53">
        <v>90000</v>
      </c>
      <c r="F126" s="54">
        <v>100</v>
      </c>
      <c r="G126" s="37"/>
    </row>
    <row r="127" spans="1:6" ht="12.75">
      <c r="A127" s="51" t="s">
        <v>96</v>
      </c>
      <c r="B127" s="52"/>
      <c r="C127" s="15">
        <v>4122</v>
      </c>
      <c r="D127" s="53">
        <v>10000</v>
      </c>
      <c r="E127" s="53">
        <v>10000</v>
      </c>
      <c r="F127" s="54">
        <f aca="true" t="shared" si="2" ref="F127:F134">E127/D127*100</f>
        <v>100</v>
      </c>
    </row>
    <row r="128" spans="1:6" ht="12.75">
      <c r="A128" s="55" t="s">
        <v>97</v>
      </c>
      <c r="B128" s="57"/>
      <c r="C128" s="15">
        <v>4122</v>
      </c>
      <c r="D128" s="53">
        <v>10000</v>
      </c>
      <c r="E128" s="53">
        <v>10000</v>
      </c>
      <c r="F128" s="54">
        <f t="shared" si="2"/>
        <v>100</v>
      </c>
    </row>
    <row r="129" spans="1:6" ht="12.75">
      <c r="A129" s="51" t="s">
        <v>98</v>
      </c>
      <c r="B129" s="52"/>
      <c r="C129" s="15">
        <v>4116</v>
      </c>
      <c r="D129" s="53">
        <v>10000</v>
      </c>
      <c r="E129" s="53">
        <v>10000</v>
      </c>
      <c r="F129" s="54">
        <f t="shared" si="2"/>
        <v>100</v>
      </c>
    </row>
    <row r="130" spans="1:6" ht="12.75">
      <c r="A130" s="59" t="s">
        <v>99</v>
      </c>
      <c r="B130" s="57"/>
      <c r="C130" s="15">
        <v>4122</v>
      </c>
      <c r="D130" s="53">
        <v>23000</v>
      </c>
      <c r="E130" s="53">
        <v>23000</v>
      </c>
      <c r="F130" s="54">
        <f t="shared" si="2"/>
        <v>100</v>
      </c>
    </row>
    <row r="131" spans="1:6" ht="12.75">
      <c r="A131" s="60" t="s">
        <v>100</v>
      </c>
      <c r="B131" s="52"/>
      <c r="C131" s="15">
        <v>4116</v>
      </c>
      <c r="D131" s="53">
        <v>201229</v>
      </c>
      <c r="E131" s="53">
        <v>201229</v>
      </c>
      <c r="F131" s="54">
        <f t="shared" si="2"/>
        <v>100</v>
      </c>
    </row>
    <row r="132" spans="1:6" ht="12.75">
      <c r="A132" s="59" t="s">
        <v>101</v>
      </c>
      <c r="B132" s="57"/>
      <c r="C132" s="15">
        <v>4116</v>
      </c>
      <c r="D132" s="53">
        <v>662777.6</v>
      </c>
      <c r="E132" s="53">
        <v>662777.6</v>
      </c>
      <c r="F132" s="54">
        <f t="shared" si="2"/>
        <v>100</v>
      </c>
    </row>
    <row r="133" spans="1:6" ht="12.75">
      <c r="A133" s="60" t="s">
        <v>102</v>
      </c>
      <c r="B133" s="52"/>
      <c r="C133" s="15">
        <v>4222</v>
      </c>
      <c r="D133" s="53">
        <v>200000</v>
      </c>
      <c r="E133" s="53">
        <v>200000</v>
      </c>
      <c r="F133" s="54">
        <f t="shared" si="2"/>
        <v>100</v>
      </c>
    </row>
    <row r="134" spans="1:6" ht="12.75">
      <c r="A134" s="59" t="s">
        <v>103</v>
      </c>
      <c r="B134" s="57"/>
      <c r="C134" s="15">
        <v>4222</v>
      </c>
      <c r="D134" s="53">
        <v>60000</v>
      </c>
      <c r="E134" s="53">
        <v>60000</v>
      </c>
      <c r="F134" s="54">
        <f t="shared" si="2"/>
        <v>100</v>
      </c>
    </row>
    <row r="135" spans="1:6" ht="12.75">
      <c r="A135" s="51" t="s">
        <v>104</v>
      </c>
      <c r="B135" s="52"/>
      <c r="C135" s="15">
        <v>4222</v>
      </c>
      <c r="D135" s="53">
        <v>40000</v>
      </c>
      <c r="E135" s="53">
        <v>40000</v>
      </c>
      <c r="F135" s="54">
        <v>100</v>
      </c>
    </row>
    <row r="136" spans="1:6" ht="12.75">
      <c r="A136" s="61" t="s">
        <v>105</v>
      </c>
      <c r="B136" s="57"/>
      <c r="C136" s="15">
        <v>4222</v>
      </c>
      <c r="D136" s="53">
        <v>1160000</v>
      </c>
      <c r="E136" s="53">
        <v>1160000</v>
      </c>
      <c r="F136" s="54">
        <v>100</v>
      </c>
    </row>
    <row r="137" spans="1:6" ht="12.75">
      <c r="A137" s="59" t="s">
        <v>106</v>
      </c>
      <c r="B137" s="57"/>
      <c r="C137" s="15">
        <v>4216</v>
      </c>
      <c r="D137" s="53">
        <v>876492</v>
      </c>
      <c r="E137" s="53">
        <v>876492</v>
      </c>
      <c r="F137" s="54">
        <v>100</v>
      </c>
    </row>
    <row r="138" spans="1:6" ht="12.75">
      <c r="A138" s="60" t="s">
        <v>107</v>
      </c>
      <c r="B138" s="52"/>
      <c r="C138" s="15">
        <v>4216</v>
      </c>
      <c r="D138" s="53">
        <v>4316274.92</v>
      </c>
      <c r="E138" s="53">
        <v>4316274.92</v>
      </c>
      <c r="F138" s="54">
        <v>100</v>
      </c>
    </row>
    <row r="139" spans="1:6" ht="12.75">
      <c r="A139" s="107" t="s">
        <v>108</v>
      </c>
      <c r="B139" s="107"/>
      <c r="C139" s="15"/>
      <c r="D139" s="62">
        <f>SUM(D117:D138)</f>
        <v>10563217.120000001</v>
      </c>
      <c r="E139" s="63">
        <f>SUM(E117:E138)</f>
        <v>10488107.94</v>
      </c>
      <c r="F139" s="54">
        <f>E139/D139*100</f>
        <v>99.2889554465581</v>
      </c>
    </row>
    <row r="140" spans="1:6" ht="12.75">
      <c r="A140" s="64"/>
      <c r="B140" s="65"/>
      <c r="C140" s="65"/>
      <c r="D140" s="66"/>
      <c r="E140" s="67"/>
      <c r="F140" s="68"/>
    </row>
    <row r="141" spans="1:6" ht="12.75">
      <c r="A141" s="69" t="s">
        <v>109</v>
      </c>
      <c r="B141" s="1"/>
      <c r="C141" s="1"/>
      <c r="D141" s="1"/>
      <c r="E141" s="1"/>
      <c r="F141" s="70"/>
    </row>
    <row r="142" spans="1:6" ht="12.75">
      <c r="A142" s="69" t="s">
        <v>110</v>
      </c>
      <c r="B142" s="1"/>
      <c r="C142" s="1"/>
      <c r="D142" s="1"/>
      <c r="E142" s="1"/>
      <c r="F142" s="70"/>
    </row>
    <row r="143" spans="1:6" ht="12.75">
      <c r="A143" s="69"/>
      <c r="B143" s="1"/>
      <c r="C143" s="1"/>
      <c r="D143" s="1"/>
      <c r="E143" s="1"/>
      <c r="F143" s="70"/>
    </row>
    <row r="144" spans="1:6" ht="12.75">
      <c r="A144" s="69"/>
      <c r="B144" s="1"/>
      <c r="C144" s="1"/>
      <c r="D144" s="1"/>
      <c r="E144" s="1"/>
      <c r="F144" s="70"/>
    </row>
    <row r="145" spans="1:6" ht="12.75">
      <c r="A145" s="69"/>
      <c r="B145" s="1"/>
      <c r="C145" s="1"/>
      <c r="D145" s="1"/>
      <c r="E145" s="1"/>
      <c r="F145" s="70"/>
    </row>
    <row r="146" spans="1:6" ht="12.75">
      <c r="A146" s="69"/>
      <c r="B146" s="1"/>
      <c r="C146" s="1"/>
      <c r="D146" s="1"/>
      <c r="E146" s="1"/>
      <c r="F146" s="70"/>
    </row>
    <row r="147" spans="1:6" ht="12.75">
      <c r="A147" s="69"/>
      <c r="B147" s="1"/>
      <c r="C147" s="1"/>
      <c r="D147" s="1"/>
      <c r="E147" s="1"/>
      <c r="F147" s="70"/>
    </row>
    <row r="148" spans="1:6" ht="12.75">
      <c r="A148" s="69"/>
      <c r="B148" s="1"/>
      <c r="C148" s="1"/>
      <c r="D148" s="1"/>
      <c r="E148" s="1"/>
      <c r="F148" s="70"/>
    </row>
    <row r="149" spans="1:6" ht="12.75">
      <c r="A149" s="69"/>
      <c r="B149" s="1"/>
      <c r="C149" s="1"/>
      <c r="D149" s="1"/>
      <c r="E149" s="1"/>
      <c r="F149" s="70"/>
    </row>
    <row r="150" spans="1:6" ht="12.75">
      <c r="A150" s="69"/>
      <c r="B150" s="1"/>
      <c r="C150" s="1"/>
      <c r="D150" s="1"/>
      <c r="E150" s="1"/>
      <c r="F150" s="70"/>
    </row>
    <row r="151" spans="1:6" ht="12.75">
      <c r="A151" s="69"/>
      <c r="B151" s="1"/>
      <c r="C151" s="1"/>
      <c r="D151" s="1"/>
      <c r="E151" s="1"/>
      <c r="F151" s="70"/>
    </row>
    <row r="152" spans="1:6" ht="12.75">
      <c r="A152" s="69"/>
      <c r="B152" s="1"/>
      <c r="C152" s="1"/>
      <c r="D152" s="1"/>
      <c r="E152" s="1"/>
      <c r="F152" s="70"/>
    </row>
    <row r="153" spans="1:6" ht="12.75">
      <c r="A153" s="69"/>
      <c r="B153" s="1"/>
      <c r="C153" s="1"/>
      <c r="D153" s="1"/>
      <c r="E153" s="1"/>
      <c r="F153" s="70"/>
    </row>
    <row r="154" spans="1:6" ht="12.75">
      <c r="A154" s="69"/>
      <c r="B154" s="1"/>
      <c r="C154" s="1"/>
      <c r="D154" s="1"/>
      <c r="E154" s="1"/>
      <c r="F154" s="70"/>
    </row>
    <row r="155" spans="1:6" ht="12.75">
      <c r="A155" s="69"/>
      <c r="B155" s="1"/>
      <c r="C155" s="1"/>
      <c r="D155" s="1"/>
      <c r="E155" s="1"/>
      <c r="F155" s="70"/>
    </row>
    <row r="156" spans="1:6" ht="12.75">
      <c r="A156" s="108">
        <v>4</v>
      </c>
      <c r="B156" s="108"/>
      <c r="C156" s="108">
        <v>4</v>
      </c>
      <c r="D156" s="108"/>
      <c r="E156" s="108"/>
      <c r="F156" s="108"/>
    </row>
    <row r="157" spans="1:6" ht="12.75">
      <c r="A157" s="71"/>
      <c r="B157" s="1"/>
      <c r="C157" s="1"/>
      <c r="D157" s="1"/>
      <c r="E157" s="1"/>
      <c r="F157" s="70"/>
    </row>
    <row r="158" spans="1:6" ht="12.75">
      <c r="A158" s="69"/>
      <c r="B158" s="1"/>
      <c r="C158" s="1"/>
      <c r="D158" s="1"/>
      <c r="E158" s="1"/>
      <c r="F158" s="70"/>
    </row>
    <row r="159" spans="1:6" ht="15">
      <c r="A159" s="109" t="s">
        <v>111</v>
      </c>
      <c r="B159" s="109"/>
      <c r="C159" s="109"/>
      <c r="D159" s="109"/>
      <c r="E159" s="109"/>
      <c r="F159" s="109"/>
    </row>
    <row r="160" spans="1:6" ht="15">
      <c r="A160" s="72"/>
      <c r="B160" s="72"/>
      <c r="C160" s="72"/>
      <c r="D160" s="72"/>
      <c r="E160" s="72"/>
      <c r="F160" s="72"/>
    </row>
    <row r="161" spans="1:6" ht="25.5">
      <c r="A161" s="106" t="s">
        <v>112</v>
      </c>
      <c r="B161" s="106"/>
      <c r="C161" s="106"/>
      <c r="D161" s="73" t="s">
        <v>113</v>
      </c>
      <c r="E161" s="74" t="s">
        <v>114</v>
      </c>
      <c r="F161" s="49" t="s">
        <v>115</v>
      </c>
    </row>
    <row r="162" spans="1:6" ht="12.75">
      <c r="A162" s="55"/>
      <c r="B162" s="75"/>
      <c r="C162" s="76"/>
      <c r="D162" s="77"/>
      <c r="E162" s="77"/>
      <c r="F162" s="54"/>
    </row>
    <row r="163" spans="1:6" ht="12.75">
      <c r="A163" s="55" t="s">
        <v>116</v>
      </c>
      <c r="B163" s="78"/>
      <c r="C163" s="76"/>
      <c r="D163" s="63">
        <v>126000</v>
      </c>
      <c r="E163" s="77">
        <v>0</v>
      </c>
      <c r="F163" s="79">
        <v>0</v>
      </c>
    </row>
    <row r="164" spans="1:6" ht="12.75">
      <c r="A164" s="55" t="s">
        <v>117</v>
      </c>
      <c r="B164" s="78"/>
      <c r="C164" s="76"/>
      <c r="D164" s="63">
        <v>3000</v>
      </c>
      <c r="E164" s="77">
        <v>0</v>
      </c>
      <c r="F164" s="79">
        <v>0</v>
      </c>
    </row>
    <row r="165" spans="1:6" ht="12.75">
      <c r="A165" s="80" t="s">
        <v>118</v>
      </c>
      <c r="B165" s="78"/>
      <c r="C165" s="76"/>
      <c r="D165" s="63">
        <v>58000</v>
      </c>
      <c r="E165" s="77">
        <v>0</v>
      </c>
      <c r="F165" s="79">
        <v>0</v>
      </c>
    </row>
    <row r="166" spans="1:6" ht="12.75">
      <c r="A166" s="80" t="s">
        <v>119</v>
      </c>
      <c r="B166" s="78"/>
      <c r="C166" s="76"/>
      <c r="D166" s="63">
        <v>14000</v>
      </c>
      <c r="E166" s="77">
        <v>0</v>
      </c>
      <c r="F166" s="79">
        <v>0</v>
      </c>
    </row>
    <row r="167" spans="1:6" ht="12.75">
      <c r="A167" s="80" t="s">
        <v>120</v>
      </c>
      <c r="B167" s="78"/>
      <c r="C167" s="76"/>
      <c r="D167" s="63">
        <v>3000</v>
      </c>
      <c r="E167" s="77">
        <v>0</v>
      </c>
      <c r="F167" s="79">
        <v>0</v>
      </c>
    </row>
    <row r="168" spans="1:6" ht="12.75">
      <c r="A168" s="55" t="s">
        <v>121</v>
      </c>
      <c r="B168" s="78"/>
      <c r="C168" s="76"/>
      <c r="D168" s="63">
        <v>12000</v>
      </c>
      <c r="E168" s="77">
        <v>0</v>
      </c>
      <c r="F168" s="79">
        <v>0</v>
      </c>
    </row>
    <row r="169" spans="1:6" ht="12.75">
      <c r="A169" s="55" t="s">
        <v>122</v>
      </c>
      <c r="B169" s="78"/>
      <c r="C169" s="76"/>
      <c r="D169" s="63">
        <v>25000</v>
      </c>
      <c r="E169" s="77">
        <v>0</v>
      </c>
      <c r="F169" s="79">
        <v>0</v>
      </c>
    </row>
    <row r="170" spans="1:6" ht="12.75">
      <c r="A170" s="55" t="s">
        <v>123</v>
      </c>
      <c r="B170" s="78"/>
      <c r="C170" s="76"/>
      <c r="D170" s="63">
        <v>4000</v>
      </c>
      <c r="E170" s="77">
        <v>0</v>
      </c>
      <c r="F170" s="79">
        <v>0</v>
      </c>
    </row>
    <row r="171" spans="1:6" ht="12.75">
      <c r="A171" s="55" t="s">
        <v>124</v>
      </c>
      <c r="B171" s="78"/>
      <c r="C171" s="76"/>
      <c r="D171" s="63">
        <v>8000</v>
      </c>
      <c r="E171" s="77">
        <v>0</v>
      </c>
      <c r="F171" s="79">
        <v>0</v>
      </c>
    </row>
    <row r="172" spans="1:6" ht="12.75">
      <c r="A172" s="55" t="s">
        <v>125</v>
      </c>
      <c r="B172" s="78"/>
      <c r="C172" s="76"/>
      <c r="D172" s="63">
        <v>10000</v>
      </c>
      <c r="E172" s="77">
        <v>0</v>
      </c>
      <c r="F172" s="79">
        <v>0</v>
      </c>
    </row>
    <row r="173" spans="1:6" ht="12.75">
      <c r="A173" s="55" t="s">
        <v>126</v>
      </c>
      <c r="B173" s="78"/>
      <c r="C173" s="76"/>
      <c r="D173" s="63">
        <v>15000</v>
      </c>
      <c r="E173" s="77">
        <v>0</v>
      </c>
      <c r="F173" s="79">
        <v>0</v>
      </c>
    </row>
    <row r="174" spans="1:6" ht="12.75">
      <c r="A174" s="55" t="s">
        <v>127</v>
      </c>
      <c r="B174" s="78"/>
      <c r="C174" s="76"/>
      <c r="D174" s="63">
        <v>50000</v>
      </c>
      <c r="E174" s="77">
        <v>0</v>
      </c>
      <c r="F174" s="79">
        <v>0</v>
      </c>
    </row>
    <row r="175" spans="1:6" ht="12.75">
      <c r="A175" s="51" t="s">
        <v>128</v>
      </c>
      <c r="B175" s="81"/>
      <c r="C175" s="82"/>
      <c r="D175" s="63">
        <v>115000</v>
      </c>
      <c r="E175" s="77">
        <v>0</v>
      </c>
      <c r="F175" s="79">
        <v>0</v>
      </c>
    </row>
    <row r="176" spans="1:6" ht="12.75">
      <c r="A176" s="55" t="s">
        <v>129</v>
      </c>
      <c r="B176" s="78"/>
      <c r="C176" s="76"/>
      <c r="D176" s="63">
        <v>35000</v>
      </c>
      <c r="E176" s="77">
        <v>0</v>
      </c>
      <c r="F176" s="79">
        <v>0</v>
      </c>
    </row>
    <row r="177" spans="1:6" ht="12.75">
      <c r="A177" s="83" t="s">
        <v>108</v>
      </c>
      <c r="B177" s="75"/>
      <c r="C177" s="76"/>
      <c r="D177" s="84">
        <f>SUM(D163:D176)</f>
        <v>478000</v>
      </c>
      <c r="E177" s="77">
        <v>0</v>
      </c>
      <c r="F177" s="79">
        <v>0</v>
      </c>
    </row>
    <row r="178" spans="1:6" ht="12.75">
      <c r="A178" s="85"/>
      <c r="B178" s="86"/>
      <c r="C178" s="67"/>
      <c r="D178" s="87"/>
      <c r="E178" s="87"/>
      <c r="F178" s="70"/>
    </row>
    <row r="179" spans="1:6" ht="12.75">
      <c r="A179" s="85" t="s">
        <v>130</v>
      </c>
      <c r="B179" s="86"/>
      <c r="C179" s="67"/>
      <c r="D179" s="87"/>
      <c r="E179" s="87"/>
      <c r="F179" s="70"/>
    </row>
    <row r="180" spans="1:6" ht="12.75">
      <c r="A180" s="85"/>
      <c r="B180" s="86"/>
      <c r="C180" s="67"/>
      <c r="D180" s="87"/>
      <c r="E180" s="87"/>
      <c r="F180" s="70"/>
    </row>
    <row r="181" spans="1:6" ht="12.75">
      <c r="A181" s="85"/>
      <c r="B181" s="86"/>
      <c r="C181" s="67"/>
      <c r="D181" s="87"/>
      <c r="E181" s="87"/>
      <c r="F181" s="70"/>
    </row>
    <row r="182" spans="1:6" ht="12.75">
      <c r="A182" s="85"/>
      <c r="B182" s="86"/>
      <c r="C182" s="67"/>
      <c r="D182" s="87"/>
      <c r="E182" s="87"/>
      <c r="F182" s="70"/>
    </row>
    <row r="183" spans="1:6" ht="12.75">
      <c r="A183" s="85"/>
      <c r="B183" s="86"/>
      <c r="C183" s="67"/>
      <c r="D183" s="87"/>
      <c r="E183" s="87"/>
      <c r="F183" s="70"/>
    </row>
    <row r="184" spans="1:6" ht="12.75">
      <c r="A184" s="1"/>
      <c r="B184" s="1"/>
      <c r="C184" s="1"/>
      <c r="D184" s="1"/>
      <c r="E184" s="1"/>
      <c r="F184" s="70"/>
    </row>
    <row r="185" spans="1:9" ht="15">
      <c r="A185" s="109" t="s">
        <v>131</v>
      </c>
      <c r="B185" s="109"/>
      <c r="C185" s="109"/>
      <c r="D185" s="109"/>
      <c r="E185" s="109"/>
      <c r="F185" s="109"/>
      <c r="G185">
        <v>4</v>
      </c>
      <c r="I185" s="37"/>
    </row>
    <row r="186" spans="1:6" ht="15">
      <c r="A186" s="72"/>
      <c r="B186" s="72"/>
      <c r="C186" s="72"/>
      <c r="D186" s="72"/>
      <c r="E186" s="72"/>
      <c r="F186" s="72"/>
    </row>
    <row r="187" spans="1:6" ht="12.75">
      <c r="A187" s="88" t="s">
        <v>132</v>
      </c>
      <c r="B187" s="23"/>
      <c r="C187" s="24"/>
      <c r="D187" s="25"/>
      <c r="E187" s="1"/>
      <c r="F187" s="70"/>
    </row>
    <row r="188" spans="1:6" ht="12.75">
      <c r="A188" s="88" t="s">
        <v>133</v>
      </c>
      <c r="B188" s="23"/>
      <c r="C188" s="24"/>
      <c r="D188" s="25"/>
      <c r="E188" s="1"/>
      <c r="F188" s="70"/>
    </row>
    <row r="189" spans="1:6" ht="12.75">
      <c r="A189" s="88" t="s">
        <v>134</v>
      </c>
      <c r="B189" s="23"/>
      <c r="C189" s="24"/>
      <c r="D189" s="25"/>
      <c r="E189" s="1"/>
      <c r="F189" s="70"/>
    </row>
    <row r="190" spans="1:6" ht="12.75">
      <c r="A190" s="88" t="s">
        <v>135</v>
      </c>
      <c r="B190" s="23"/>
      <c r="C190" s="24"/>
      <c r="D190" s="25"/>
      <c r="E190" s="1"/>
      <c r="F190" s="70"/>
    </row>
    <row r="191" spans="1:6" ht="12.75">
      <c r="A191" s="88" t="s">
        <v>136</v>
      </c>
      <c r="B191" s="23"/>
      <c r="C191" s="24"/>
      <c r="D191" s="25"/>
      <c r="E191" s="1"/>
      <c r="F191" s="70"/>
    </row>
    <row r="192" spans="1:6" ht="12.75">
      <c r="A192" s="88"/>
      <c r="B192" s="23"/>
      <c r="C192" s="24"/>
      <c r="D192" s="25"/>
      <c r="E192" s="1"/>
      <c r="F192" s="70"/>
    </row>
    <row r="193" spans="1:6" ht="12.75">
      <c r="A193" s="88"/>
      <c r="B193" s="23"/>
      <c r="C193" s="24"/>
      <c r="D193" s="25"/>
      <c r="E193" s="1"/>
      <c r="F193" s="70"/>
    </row>
    <row r="194" spans="1:6" ht="12.75">
      <c r="A194" s="88" t="s">
        <v>137</v>
      </c>
      <c r="B194" s="23"/>
      <c r="C194" s="24"/>
      <c r="D194" s="25"/>
      <c r="E194" s="1"/>
      <c r="F194" s="70"/>
    </row>
    <row r="195" spans="1:6" ht="12.75">
      <c r="A195" s="89" t="s">
        <v>138</v>
      </c>
      <c r="B195" s="23"/>
      <c r="C195" s="24"/>
      <c r="D195" s="25"/>
      <c r="E195" s="1"/>
      <c r="F195" s="70"/>
    </row>
    <row r="196" spans="1:6" ht="12.75">
      <c r="A196" s="89"/>
      <c r="B196" s="23"/>
      <c r="C196" s="24"/>
      <c r="D196" s="25"/>
      <c r="E196" s="1"/>
      <c r="F196" s="70"/>
    </row>
    <row r="197" spans="1:6" ht="12.75">
      <c r="A197" s="1"/>
      <c r="B197" s="1"/>
      <c r="C197" s="1"/>
      <c r="D197" s="1"/>
      <c r="E197" s="1"/>
      <c r="F197" s="1"/>
    </row>
    <row r="198" ht="12.75">
      <c r="A198" t="s">
        <v>139</v>
      </c>
    </row>
    <row r="199" ht="12.75">
      <c r="A199" t="s">
        <v>140</v>
      </c>
    </row>
    <row r="202" spans="1:7" ht="12.75">
      <c r="A202" t="s">
        <v>141</v>
      </c>
      <c r="G202" s="37"/>
    </row>
  </sheetData>
  <sheetProtection selectLockedCells="1" selectUnlockedCells="1"/>
  <mergeCells count="17">
    <mergeCell ref="A139:B139"/>
    <mergeCell ref="A156:F156"/>
    <mergeCell ref="A159:F159"/>
    <mergeCell ref="A161:C161"/>
    <mergeCell ref="A185:F185"/>
    <mergeCell ref="A58:F58"/>
    <mergeCell ref="A73:E73"/>
    <mergeCell ref="A87:E87"/>
    <mergeCell ref="A103:F103"/>
    <mergeCell ref="A107:F107"/>
    <mergeCell ref="A116:B116"/>
    <mergeCell ref="A3:F3"/>
    <mergeCell ref="A4:F4"/>
    <mergeCell ref="A6:F6"/>
    <mergeCell ref="A11:F11"/>
    <mergeCell ref="A43:F43"/>
    <mergeCell ref="A53:F53"/>
  </mergeCells>
  <hyperlinks>
    <hyperlink ref="A195" r:id="rId1" display="stránkách města Proseč www.mestoprosec.cz"/>
  </hyperlinks>
  <printOptions/>
  <pageMargins left="0.5902777777777778" right="0.31527777777777777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0"/>
  <sheetViews>
    <sheetView zoomScalePageLayoutView="0" workbookViewId="0" topLeftCell="A2">
      <selection activeCell="A20" sqref="A20"/>
    </sheetView>
  </sheetViews>
  <sheetFormatPr defaultColWidth="9.00390625" defaultRowHeight="12.75"/>
  <cols>
    <col min="1" max="1" width="29.421875" style="0" customWidth="1"/>
    <col min="2" max="2" width="12.7109375" style="0" customWidth="1"/>
    <col min="3" max="3" width="12.28125" style="0" customWidth="1"/>
    <col min="4" max="4" width="12.7109375" style="0" customWidth="1"/>
    <col min="5" max="5" width="13.00390625" style="0" customWidth="1"/>
    <col min="6" max="6" width="12.28125" style="0" customWidth="1"/>
    <col min="7" max="7" width="12.8515625" style="0" customWidth="1"/>
    <col min="8" max="8" width="13.140625" style="0" customWidth="1"/>
    <col min="9" max="9" width="12.57421875" style="0" customWidth="1"/>
    <col min="10" max="10" width="12.8515625" style="0" customWidth="1"/>
  </cols>
  <sheetData>
    <row r="3" spans="1:11" ht="15.75">
      <c r="A3" s="110" t="s">
        <v>409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 t="s">
        <v>297</v>
      </c>
      <c r="B5" s="111" t="s">
        <v>143</v>
      </c>
      <c r="C5" s="111"/>
      <c r="D5" s="111"/>
      <c r="E5" s="111" t="s">
        <v>144</v>
      </c>
      <c r="F5" s="111"/>
      <c r="G5" s="111"/>
      <c r="H5" s="111" t="s">
        <v>145</v>
      </c>
      <c r="I5" s="111"/>
      <c r="J5" s="111"/>
    </row>
    <row r="6" spans="2:10" ht="12.75">
      <c r="B6" s="91" t="s">
        <v>410</v>
      </c>
      <c r="C6" s="91" t="s">
        <v>411</v>
      </c>
      <c r="D6" s="91" t="s">
        <v>412</v>
      </c>
      <c r="E6" s="91" t="s">
        <v>410</v>
      </c>
      <c r="F6" s="91" t="s">
        <v>411</v>
      </c>
      <c r="G6" s="91" t="s">
        <v>412</v>
      </c>
      <c r="H6" s="91" t="s">
        <v>410</v>
      </c>
      <c r="I6" s="91" t="s">
        <v>411</v>
      </c>
      <c r="J6" s="91" t="s">
        <v>412</v>
      </c>
    </row>
    <row r="7" spans="1:10" ht="12.75">
      <c r="A7" s="1" t="s">
        <v>413</v>
      </c>
      <c r="B7" s="95">
        <v>307334</v>
      </c>
      <c r="C7" s="95">
        <v>-307334</v>
      </c>
      <c r="D7" s="96"/>
      <c r="E7" s="95">
        <v>307334</v>
      </c>
      <c r="F7" s="95">
        <v>-307334</v>
      </c>
      <c r="G7" s="96"/>
      <c r="H7" s="95">
        <v>316334</v>
      </c>
      <c r="I7" s="95">
        <v>-316334</v>
      </c>
      <c r="J7" s="96"/>
    </row>
    <row r="8" spans="1:10" ht="12.75">
      <c r="A8" s="1" t="s">
        <v>414</v>
      </c>
      <c r="B8" s="95">
        <v>1681995</v>
      </c>
      <c r="C8" s="95">
        <v>-126162</v>
      </c>
      <c r="D8" s="95">
        <v>1555833</v>
      </c>
      <c r="E8" s="95">
        <v>1681995</v>
      </c>
      <c r="F8" s="95">
        <v>-210270</v>
      </c>
      <c r="G8" s="95">
        <v>1471725</v>
      </c>
      <c r="H8" s="95">
        <v>1681995</v>
      </c>
      <c r="I8" s="95">
        <v>-294378</v>
      </c>
      <c r="J8" s="95">
        <v>1387617</v>
      </c>
    </row>
    <row r="9" spans="1:10" ht="12.75">
      <c r="A9" s="1" t="s">
        <v>415</v>
      </c>
      <c r="B9" s="95">
        <v>329102797</v>
      </c>
      <c r="C9" s="95">
        <v>-65025181.1</v>
      </c>
      <c r="D9" s="95">
        <v>264077615.9</v>
      </c>
      <c r="E9" s="95">
        <v>354496255</v>
      </c>
      <c r="F9" s="95">
        <v>-70213162.1</v>
      </c>
      <c r="G9" s="95">
        <v>284283092.9</v>
      </c>
      <c r="H9" s="95">
        <v>363910583</v>
      </c>
      <c r="I9" s="95">
        <v>-75419153.1</v>
      </c>
      <c r="J9" s="95">
        <v>288491429.9</v>
      </c>
    </row>
    <row r="10" spans="1:10" ht="12.75">
      <c r="A10" s="1" t="s">
        <v>416</v>
      </c>
      <c r="B10" s="95">
        <v>6518387</v>
      </c>
      <c r="C10" s="95">
        <v>-2500405.85</v>
      </c>
      <c r="D10" s="95">
        <v>4017981.15</v>
      </c>
      <c r="E10" s="95">
        <v>8498610</v>
      </c>
      <c r="F10" s="95">
        <v>-2928809.85</v>
      </c>
      <c r="G10" s="95">
        <v>5569800.15</v>
      </c>
      <c r="H10" s="95">
        <v>17377907</v>
      </c>
      <c r="I10" s="95">
        <v>-3377667.85</v>
      </c>
      <c r="J10" s="95">
        <v>14000239.15</v>
      </c>
    </row>
    <row r="11" spans="1:10" ht="12.75">
      <c r="A11" s="1" t="s">
        <v>417</v>
      </c>
      <c r="B11" s="95">
        <v>5142070</v>
      </c>
      <c r="C11" s="95">
        <v>-5142070</v>
      </c>
      <c r="D11" s="96"/>
      <c r="E11" s="95">
        <v>5620694</v>
      </c>
      <c r="F11" s="95">
        <v>-5620694</v>
      </c>
      <c r="G11" s="96"/>
      <c r="H11" s="95">
        <v>5551851</v>
      </c>
      <c r="I11" s="95">
        <v>-5551851</v>
      </c>
      <c r="J11" s="96"/>
    </row>
    <row r="12" spans="1:10" ht="12.75">
      <c r="A12" s="1" t="s">
        <v>418</v>
      </c>
      <c r="B12" s="95">
        <v>36820948</v>
      </c>
      <c r="C12" s="96"/>
      <c r="D12" s="95">
        <v>36820948</v>
      </c>
      <c r="E12" s="95">
        <v>36797694</v>
      </c>
      <c r="F12" s="96"/>
      <c r="G12" s="95">
        <v>36797694</v>
      </c>
      <c r="H12" s="95">
        <v>36977262</v>
      </c>
      <c r="I12" s="96"/>
      <c r="J12" s="95">
        <v>36977262</v>
      </c>
    </row>
    <row r="13" spans="1:10" ht="12.75">
      <c r="A13" s="1" t="s">
        <v>419</v>
      </c>
      <c r="B13" s="95">
        <v>313315</v>
      </c>
      <c r="C13" s="96"/>
      <c r="D13" s="95">
        <v>313315</v>
      </c>
      <c r="E13" s="95">
        <v>313960</v>
      </c>
      <c r="F13" s="96"/>
      <c r="G13" s="95">
        <v>313960</v>
      </c>
      <c r="H13" s="95">
        <v>923526</v>
      </c>
      <c r="I13" s="96"/>
      <c r="J13" s="95">
        <v>923526</v>
      </c>
    </row>
    <row r="14" spans="1:10" ht="12.75">
      <c r="A14" s="1" t="s">
        <v>420</v>
      </c>
      <c r="B14" s="96"/>
      <c r="C14" s="96"/>
      <c r="D14" s="96"/>
      <c r="E14" s="95">
        <v>9680</v>
      </c>
      <c r="F14" s="96"/>
      <c r="G14" s="95">
        <v>9680</v>
      </c>
      <c r="H14" s="95">
        <v>90750</v>
      </c>
      <c r="I14" s="96"/>
      <c r="J14" s="95">
        <v>90750</v>
      </c>
    </row>
    <row r="15" spans="1:10" ht="12.75">
      <c r="A15" s="1" t="s">
        <v>421</v>
      </c>
      <c r="B15" s="95">
        <v>33926943.11</v>
      </c>
      <c r="C15" s="96"/>
      <c r="D15" s="95">
        <v>33926943.11</v>
      </c>
      <c r="E15" s="95">
        <v>31747833.1</v>
      </c>
      <c r="F15" s="96"/>
      <c r="G15" s="95">
        <v>31747833.1</v>
      </c>
      <c r="H15" s="95">
        <v>26987198.72</v>
      </c>
      <c r="I15" s="96"/>
      <c r="J15" s="95">
        <v>26987198.72</v>
      </c>
    </row>
    <row r="16" spans="1:10" ht="12.75">
      <c r="A16" s="1" t="s">
        <v>422</v>
      </c>
      <c r="B16" s="96"/>
      <c r="C16" s="96"/>
      <c r="D16" s="96"/>
      <c r="E16" s="95">
        <v>368364</v>
      </c>
      <c r="F16" s="96"/>
      <c r="G16" s="95">
        <v>368364</v>
      </c>
      <c r="H16" s="95">
        <v>116000</v>
      </c>
      <c r="I16" s="96"/>
      <c r="J16" s="95">
        <v>116000</v>
      </c>
    </row>
    <row r="17" spans="1:10" ht="12.75">
      <c r="A17" s="1" t="s">
        <v>423</v>
      </c>
      <c r="B17" s="95">
        <v>100000</v>
      </c>
      <c r="C17" s="96"/>
      <c r="D17" s="95">
        <v>100000</v>
      </c>
      <c r="E17" s="95">
        <v>100000</v>
      </c>
      <c r="F17" s="96"/>
      <c r="G17" s="95">
        <v>100000</v>
      </c>
      <c r="H17" s="95">
        <v>100000</v>
      </c>
      <c r="I17" s="96"/>
      <c r="J17" s="95">
        <v>100000</v>
      </c>
    </row>
    <row r="18" spans="1:10" ht="12.75">
      <c r="A18" s="1" t="s">
        <v>424</v>
      </c>
      <c r="B18" s="95">
        <v>17376000</v>
      </c>
      <c r="C18" s="96"/>
      <c r="D18" s="95">
        <v>17376000</v>
      </c>
      <c r="E18" s="95">
        <v>17376000</v>
      </c>
      <c r="F18" s="96"/>
      <c r="G18" s="95">
        <v>17376000</v>
      </c>
      <c r="H18" s="95">
        <v>17376000</v>
      </c>
      <c r="I18" s="96"/>
      <c r="J18" s="95">
        <v>17376000</v>
      </c>
    </row>
    <row r="19" spans="1:10" ht="12.75">
      <c r="A19" s="90" t="s">
        <v>185</v>
      </c>
      <c r="B19" s="97">
        <v>431289789.11</v>
      </c>
      <c r="C19" s="97">
        <v>-73101152.95</v>
      </c>
      <c r="D19" s="97">
        <v>358188636.16</v>
      </c>
      <c r="E19" s="97">
        <v>457318419.1</v>
      </c>
      <c r="F19" s="97">
        <v>-79280269.94999999</v>
      </c>
      <c r="G19" s="97">
        <v>378038149.15000004</v>
      </c>
      <c r="H19" s="97">
        <v>471409406.72</v>
      </c>
      <c r="I19" s="97">
        <v>-84959383.94999999</v>
      </c>
      <c r="J19" s="97">
        <v>386450022.77000004</v>
      </c>
    </row>
    <row r="20" spans="1:10" ht="12.75">
      <c r="A20" s="90" t="s">
        <v>425</v>
      </c>
      <c r="B20" s="97">
        <v>-73101152.95</v>
      </c>
      <c r="C20" s="96"/>
      <c r="D20" s="96"/>
      <c r="E20" s="97">
        <v>-79280269.94999999</v>
      </c>
      <c r="F20" s="96"/>
      <c r="G20" s="96"/>
      <c r="H20" s="97">
        <v>-84959383.94999999</v>
      </c>
      <c r="I20" s="96"/>
      <c r="J20" s="96"/>
    </row>
  </sheetData>
  <sheetProtection selectLockedCells="1" selectUnlockedCells="1"/>
  <mergeCells count="4">
    <mergeCell ref="A3:K3"/>
    <mergeCell ref="B5:D5"/>
    <mergeCell ref="E5:G5"/>
    <mergeCell ref="H5:J5"/>
  </mergeCells>
  <printOptions/>
  <pageMargins left="0.27569444444444446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8.00390625" style="0" customWidth="1"/>
    <col min="2" max="3" width="12.57421875" style="0" customWidth="1"/>
    <col min="4" max="4" width="13.28125" style="0" customWidth="1"/>
    <col min="5" max="5" width="8.00390625" style="0" customWidth="1"/>
    <col min="6" max="6" width="6.421875" style="0" customWidth="1"/>
  </cols>
  <sheetData>
    <row r="3" spans="1:11" ht="15.75">
      <c r="A3" s="110" t="s">
        <v>142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/>
      <c r="B5" s="91" t="s">
        <v>143</v>
      </c>
      <c r="C5" s="91" t="s">
        <v>144</v>
      </c>
      <c r="D5" s="91" t="s">
        <v>145</v>
      </c>
      <c r="E5" s="91"/>
      <c r="F5" s="91"/>
      <c r="G5" s="91"/>
      <c r="H5" s="91"/>
      <c r="I5" s="91"/>
      <c r="J5" s="91"/>
    </row>
    <row r="6" spans="1:4" ht="12.75">
      <c r="A6" s="90" t="s">
        <v>146</v>
      </c>
      <c r="B6" s="92">
        <v>42063653.98</v>
      </c>
      <c r="C6" s="92">
        <v>51568598.76</v>
      </c>
      <c r="D6" s="92">
        <v>53595881.13</v>
      </c>
    </row>
    <row r="7" spans="1:4" ht="12.75">
      <c r="A7" s="90" t="s">
        <v>147</v>
      </c>
      <c r="B7" s="92">
        <v>41295394.61</v>
      </c>
      <c r="C7" s="92">
        <v>58234605.09</v>
      </c>
      <c r="D7" s="92">
        <v>49393018.02</v>
      </c>
    </row>
    <row r="8" spans="1:4" ht="12.75">
      <c r="A8" s="1" t="s">
        <v>148</v>
      </c>
      <c r="B8" s="92">
        <v>768259.3699999973</v>
      </c>
      <c r="C8" s="92">
        <v>-6666006.330000006</v>
      </c>
      <c r="D8" s="92">
        <v>4202863.11</v>
      </c>
    </row>
    <row r="11" spans="1:11" ht="15.75">
      <c r="A11" s="110" t="s">
        <v>149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3" spans="1:10" ht="12.75">
      <c r="A13" s="90" t="s">
        <v>150</v>
      </c>
      <c r="B13" s="91" t="s">
        <v>151</v>
      </c>
      <c r="C13" s="91" t="s">
        <v>152</v>
      </c>
      <c r="D13" s="91" t="s">
        <v>152</v>
      </c>
      <c r="E13" s="91" t="s">
        <v>153</v>
      </c>
      <c r="F13" s="91" t="s">
        <v>154</v>
      </c>
      <c r="G13" s="91"/>
      <c r="H13" s="91"/>
      <c r="I13" s="91"/>
      <c r="J13" s="91"/>
    </row>
    <row r="14" spans="3:4" ht="12.75">
      <c r="C14" s="91" t="s">
        <v>155</v>
      </c>
      <c r="D14" s="91" t="s">
        <v>156</v>
      </c>
    </row>
    <row r="15" spans="1:6" ht="12.75">
      <c r="A15" s="90" t="s">
        <v>146</v>
      </c>
      <c r="B15" s="92">
        <v>46721719.21</v>
      </c>
      <c r="C15" s="92">
        <v>40277100</v>
      </c>
      <c r="D15" s="92">
        <v>45004800</v>
      </c>
      <c r="E15" s="92">
        <v>116.00070315390136</v>
      </c>
      <c r="F15" s="92">
        <v>103.81496909218572</v>
      </c>
    </row>
    <row r="16" spans="1:6" ht="12.75">
      <c r="A16" s="90" t="s">
        <v>147</v>
      </c>
      <c r="B16" s="92">
        <v>33053725.2</v>
      </c>
      <c r="C16" s="92">
        <v>34234700</v>
      </c>
      <c r="D16" s="92">
        <v>37276600</v>
      </c>
      <c r="E16" s="92">
        <v>96.55035738592714</v>
      </c>
      <c r="F16" s="92">
        <v>88.67151295987294</v>
      </c>
    </row>
    <row r="17" spans="1:4" ht="12.75">
      <c r="A17" s="1" t="s">
        <v>148</v>
      </c>
      <c r="B17" s="92">
        <v>13667994.010000002</v>
      </c>
      <c r="C17" s="92">
        <v>6042400</v>
      </c>
      <c r="D17" s="92">
        <v>7728200</v>
      </c>
    </row>
    <row r="20" spans="1:11" ht="15.75">
      <c r="A20" s="110" t="s">
        <v>157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2" spans="1:10" ht="12.75">
      <c r="A22" s="90" t="s">
        <v>150</v>
      </c>
      <c r="B22" s="91" t="s">
        <v>151</v>
      </c>
      <c r="C22" s="91" t="s">
        <v>152</v>
      </c>
      <c r="D22" s="91" t="s">
        <v>152</v>
      </c>
      <c r="E22" s="91" t="s">
        <v>153</v>
      </c>
      <c r="F22" s="91" t="s">
        <v>154</v>
      </c>
      <c r="G22" s="91"/>
      <c r="H22" s="91"/>
      <c r="I22" s="91"/>
      <c r="J22" s="91"/>
    </row>
    <row r="23" spans="3:4" ht="12.75">
      <c r="C23" s="91" t="s">
        <v>155</v>
      </c>
      <c r="D23" s="91" t="s">
        <v>156</v>
      </c>
    </row>
    <row r="24" spans="1:6" ht="12.75">
      <c r="A24" s="90" t="s">
        <v>146</v>
      </c>
      <c r="B24" s="92">
        <v>6874161.92</v>
      </c>
      <c r="C24" s="92">
        <v>310000</v>
      </c>
      <c r="D24" s="92">
        <v>6872800</v>
      </c>
      <c r="E24" s="92">
        <v>2217.4715870967743</v>
      </c>
      <c r="F24" s="92">
        <v>100.01981608660226</v>
      </c>
    </row>
    <row r="25" spans="1:6" ht="12.75">
      <c r="A25" s="90" t="s">
        <v>147</v>
      </c>
      <c r="B25" s="92">
        <v>16339292.82</v>
      </c>
      <c r="C25" s="92">
        <v>7700000</v>
      </c>
      <c r="D25" s="92">
        <v>16953300</v>
      </c>
      <c r="E25" s="92">
        <v>212.19860805194804</v>
      </c>
      <c r="F25" s="92">
        <v>96.37824388172214</v>
      </c>
    </row>
    <row r="26" spans="1:4" ht="12.75">
      <c r="A26" s="1" t="s">
        <v>148</v>
      </c>
      <c r="B26" s="92">
        <v>-9465130.9</v>
      </c>
      <c r="C26" s="92">
        <v>-7390000</v>
      </c>
      <c r="D26" s="92">
        <v>-10080500</v>
      </c>
    </row>
  </sheetData>
  <sheetProtection selectLockedCells="1" selectUnlockedCells="1"/>
  <mergeCells count="3">
    <mergeCell ref="A3:K3"/>
    <mergeCell ref="A11:K11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22.00390625" style="0" customWidth="1"/>
    <col min="2" max="4" width="12.57421875" style="0" customWidth="1"/>
    <col min="5" max="6" width="6.421875" style="0" customWidth="1"/>
  </cols>
  <sheetData>
    <row r="3" spans="1:11" ht="15.75">
      <c r="A3" s="110" t="s">
        <v>158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 t="s">
        <v>150</v>
      </c>
      <c r="B5" s="91" t="s">
        <v>151</v>
      </c>
      <c r="C5" s="91" t="s">
        <v>152</v>
      </c>
      <c r="D5" s="91" t="s">
        <v>152</v>
      </c>
      <c r="E5" s="91" t="s">
        <v>153</v>
      </c>
      <c r="F5" s="91" t="s">
        <v>154</v>
      </c>
      <c r="G5" s="91"/>
      <c r="H5" s="91"/>
      <c r="I5" s="91"/>
      <c r="J5" s="91"/>
    </row>
    <row r="6" spans="3:4" ht="12.75">
      <c r="C6" s="91" t="s">
        <v>155</v>
      </c>
      <c r="D6" s="91" t="s">
        <v>156</v>
      </c>
    </row>
    <row r="7" spans="1:6" ht="12.75">
      <c r="A7" s="1" t="s">
        <v>159</v>
      </c>
      <c r="B7" s="92">
        <v>33836041.5</v>
      </c>
      <c r="C7" s="92">
        <v>29783800</v>
      </c>
      <c r="D7" s="92">
        <v>33068300</v>
      </c>
      <c r="E7" s="92">
        <v>113.60552212947978</v>
      </c>
      <c r="F7" s="92">
        <v>102.32168421116296</v>
      </c>
    </row>
    <row r="8" spans="1:6" ht="12.75">
      <c r="A8" s="1" t="s">
        <v>160</v>
      </c>
      <c r="B8" s="92">
        <v>8975227.51</v>
      </c>
      <c r="C8" s="92">
        <v>7687800</v>
      </c>
      <c r="D8" s="92">
        <v>8026100</v>
      </c>
      <c r="E8" s="92">
        <v>116.74637100340799</v>
      </c>
      <c r="F8" s="92">
        <v>111.82551313838603</v>
      </c>
    </row>
    <row r="9" spans="1:6" ht="12.75">
      <c r="A9" s="1" t="s">
        <v>161</v>
      </c>
      <c r="B9" s="92">
        <v>221395</v>
      </c>
      <c r="C9" s="92">
        <v>310000</v>
      </c>
      <c r="D9" s="92">
        <v>220000</v>
      </c>
      <c r="E9" s="92">
        <v>71.41774193548387</v>
      </c>
      <c r="F9" s="92">
        <v>100.6340909090909</v>
      </c>
    </row>
    <row r="10" spans="1:6" ht="12.75">
      <c r="A10" s="1" t="s">
        <v>162</v>
      </c>
      <c r="B10" s="92">
        <v>10563217.120000001</v>
      </c>
      <c r="C10" s="92">
        <v>2805500</v>
      </c>
      <c r="D10" s="92">
        <v>10563200</v>
      </c>
      <c r="E10" s="92">
        <v>376.51816503297096</v>
      </c>
      <c r="F10" s="92">
        <v>100.00016207209936</v>
      </c>
    </row>
    <row r="11" spans="1:6" ht="12.75">
      <c r="A11" s="90" t="s">
        <v>163</v>
      </c>
      <c r="B11" s="93">
        <v>53595881.129999995</v>
      </c>
      <c r="C11" s="93">
        <v>40587100</v>
      </c>
      <c r="D11" s="93">
        <v>51877600</v>
      </c>
      <c r="E11" s="93">
        <v>132.05151668880012</v>
      </c>
      <c r="F11" s="93">
        <v>103.31218315804894</v>
      </c>
    </row>
    <row r="14" spans="1:11" ht="15.75">
      <c r="A14" s="110" t="s">
        <v>164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6" spans="1:10" ht="12.75">
      <c r="A16" s="90" t="s">
        <v>165</v>
      </c>
      <c r="B16" s="91" t="s">
        <v>151</v>
      </c>
      <c r="C16" s="91" t="s">
        <v>152</v>
      </c>
      <c r="D16" s="91" t="s">
        <v>152</v>
      </c>
      <c r="E16" s="91" t="s">
        <v>153</v>
      </c>
      <c r="F16" s="91" t="s">
        <v>154</v>
      </c>
      <c r="G16" s="91"/>
      <c r="H16" s="91"/>
      <c r="I16" s="91"/>
      <c r="J16" s="91"/>
    </row>
    <row r="17" spans="3:4" ht="12.75">
      <c r="C17" s="91" t="s">
        <v>155</v>
      </c>
      <c r="D17" s="91" t="s">
        <v>156</v>
      </c>
    </row>
    <row r="18" spans="1:6" ht="12.75">
      <c r="A18" s="1" t="s">
        <v>166</v>
      </c>
      <c r="B18" s="92">
        <v>29709173.07</v>
      </c>
      <c r="C18" s="92">
        <v>25911800</v>
      </c>
      <c r="D18" s="92">
        <v>29241000</v>
      </c>
      <c r="E18" s="92">
        <v>114.65499529172038</v>
      </c>
      <c r="F18" s="92">
        <v>101.60108433364113</v>
      </c>
    </row>
    <row r="19" spans="1:6" ht="12.75">
      <c r="A19" s="1" t="s">
        <v>167</v>
      </c>
      <c r="B19" s="92">
        <v>1596393.76</v>
      </c>
      <c r="C19" s="92">
        <v>1519000</v>
      </c>
      <c r="D19" s="92">
        <v>1527300</v>
      </c>
      <c r="E19" s="92">
        <v>105.09504674127716</v>
      </c>
      <c r="F19" s="92">
        <v>104.52391540627251</v>
      </c>
    </row>
    <row r="20" spans="1:6" ht="12.75">
      <c r="A20" s="1" t="s">
        <v>168</v>
      </c>
      <c r="B20" s="92">
        <v>142904</v>
      </c>
      <c r="C20" s="92">
        <v>250000</v>
      </c>
      <c r="D20" s="92">
        <v>142000</v>
      </c>
      <c r="E20" s="92">
        <v>57.1616</v>
      </c>
      <c r="F20" s="92">
        <v>100.63661971830986</v>
      </c>
    </row>
    <row r="21" spans="1:6" ht="12.75">
      <c r="A21" s="1" t="s">
        <v>169</v>
      </c>
      <c r="B21" s="92">
        <v>2212782.29</v>
      </c>
      <c r="C21" s="92">
        <v>2000000</v>
      </c>
      <c r="D21" s="92">
        <v>2000000</v>
      </c>
      <c r="E21" s="92">
        <v>110.6391145</v>
      </c>
      <c r="F21" s="92">
        <v>110.6391145</v>
      </c>
    </row>
    <row r="22" spans="1:5" ht="12.75">
      <c r="A22" s="1" t="s">
        <v>170</v>
      </c>
      <c r="B22" s="92">
        <v>174788.37999999523</v>
      </c>
      <c r="C22" s="92">
        <v>103000</v>
      </c>
      <c r="D22" s="92">
        <v>158000</v>
      </c>
      <c r="E22" s="92">
        <v>169.697456310675</v>
      </c>
    </row>
    <row r="25" spans="1:11" ht="15.75">
      <c r="A25" s="110" t="s">
        <v>171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7" spans="1:10" ht="12.75">
      <c r="A27" s="90" t="s">
        <v>172</v>
      </c>
      <c r="B27" s="91" t="s">
        <v>143</v>
      </c>
      <c r="C27" s="91" t="s">
        <v>144</v>
      </c>
      <c r="D27" s="91" t="s">
        <v>145</v>
      </c>
      <c r="E27" s="91"/>
      <c r="F27" s="91"/>
      <c r="G27" s="91"/>
      <c r="H27" s="91"/>
      <c r="I27" s="91"/>
      <c r="J27" s="91"/>
    </row>
    <row r="28" spans="1:4" ht="12.75">
      <c r="A28" s="1" t="s">
        <v>173</v>
      </c>
      <c r="B28" s="92">
        <v>1733824.44</v>
      </c>
      <c r="C28" s="92">
        <v>1818609.61</v>
      </c>
      <c r="D28" s="92">
        <v>2019397.4</v>
      </c>
    </row>
    <row r="29" spans="1:4" ht="12.75">
      <c r="A29" s="1" t="s">
        <v>174</v>
      </c>
      <c r="B29" s="92">
        <v>1865577.38</v>
      </c>
      <c r="C29" s="92">
        <v>2009068.21</v>
      </c>
      <c r="D29" s="92">
        <v>2382387.68</v>
      </c>
    </row>
    <row r="30" spans="1:4" ht="12.75">
      <c r="A30" s="1" t="s">
        <v>175</v>
      </c>
      <c r="B30" s="92">
        <v>2716505.5</v>
      </c>
      <c r="C30" s="92">
        <v>4152592.87</v>
      </c>
      <c r="D30" s="92">
        <v>3445043.45</v>
      </c>
    </row>
    <row r="31" spans="1:4" ht="12.75">
      <c r="A31" s="1" t="s">
        <v>176</v>
      </c>
      <c r="B31" s="92">
        <v>1506451.89</v>
      </c>
      <c r="C31" s="92">
        <v>1479420.41</v>
      </c>
      <c r="D31" s="92">
        <v>1717086.6</v>
      </c>
    </row>
    <row r="32" spans="1:4" ht="12.75">
      <c r="A32" s="1" t="s">
        <v>177</v>
      </c>
      <c r="B32" s="92">
        <v>1546857.46</v>
      </c>
      <c r="C32" s="92">
        <v>1884809.02</v>
      </c>
      <c r="D32" s="92">
        <v>2056087.25</v>
      </c>
    </row>
    <row r="33" spans="1:4" ht="12.75">
      <c r="A33" s="1" t="s">
        <v>178</v>
      </c>
      <c r="B33" s="92">
        <v>1932263.99</v>
      </c>
      <c r="C33" s="92">
        <v>2525637.94</v>
      </c>
      <c r="D33" s="92">
        <v>2949853.48</v>
      </c>
    </row>
    <row r="34" spans="1:4" ht="12.75">
      <c r="A34" s="1" t="s">
        <v>179</v>
      </c>
      <c r="B34" s="92">
        <v>2675150.15</v>
      </c>
      <c r="C34" s="92">
        <v>2814220.43</v>
      </c>
      <c r="D34" s="92">
        <v>3082797.94</v>
      </c>
    </row>
    <row r="35" spans="1:4" ht="12.75">
      <c r="A35" s="1" t="s">
        <v>180</v>
      </c>
      <c r="B35" s="92">
        <v>1806994.42</v>
      </c>
      <c r="C35" s="92">
        <v>1943132.84</v>
      </c>
      <c r="D35" s="92">
        <v>2320717.16</v>
      </c>
    </row>
    <row r="36" spans="1:4" ht="12.75">
      <c r="A36" s="1" t="s">
        <v>181</v>
      </c>
      <c r="B36" s="92">
        <v>1923846.07</v>
      </c>
      <c r="C36" s="92">
        <v>2112054.32</v>
      </c>
      <c r="D36" s="92">
        <v>1957821.15</v>
      </c>
    </row>
    <row r="37" spans="1:4" ht="12.75">
      <c r="A37" s="1" t="s">
        <v>182</v>
      </c>
      <c r="B37" s="92">
        <v>1641025.21</v>
      </c>
      <c r="C37" s="92">
        <v>1912209.15</v>
      </c>
      <c r="D37" s="92">
        <v>2339533.92</v>
      </c>
    </row>
    <row r="38" spans="1:4" ht="12.75">
      <c r="A38" s="1" t="s">
        <v>183</v>
      </c>
      <c r="B38" s="92">
        <v>1836440.29</v>
      </c>
      <c r="C38" s="92">
        <v>2053508.6</v>
      </c>
      <c r="D38" s="92">
        <v>2356515.26</v>
      </c>
    </row>
    <row r="39" spans="1:4" ht="12.75">
      <c r="A39" s="1" t="s">
        <v>184</v>
      </c>
      <c r="B39" s="92">
        <v>2695853.27</v>
      </c>
      <c r="C39" s="92">
        <v>2934833.06</v>
      </c>
      <c r="D39" s="92">
        <v>3081931.78</v>
      </c>
    </row>
    <row r="40" spans="1:4" ht="12.75">
      <c r="A40" s="90" t="s">
        <v>185</v>
      </c>
      <c r="B40" s="93">
        <v>23880790.07</v>
      </c>
      <c r="C40" s="93">
        <v>27640096.459999997</v>
      </c>
      <c r="D40" s="93">
        <v>29709173.07</v>
      </c>
    </row>
  </sheetData>
  <sheetProtection selectLockedCells="1" selectUnlockedCells="1"/>
  <mergeCells count="3">
    <mergeCell ref="A3:K3"/>
    <mergeCell ref="A14:K14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K95"/>
  <sheetViews>
    <sheetView zoomScalePageLayoutView="0" workbookViewId="0" topLeftCell="A31">
      <selection activeCell="C56" sqref="C56"/>
    </sheetView>
  </sheetViews>
  <sheetFormatPr defaultColWidth="9.00390625" defaultRowHeight="12.75"/>
  <cols>
    <col min="1" max="1" width="40.00390625" style="0" customWidth="1"/>
    <col min="2" max="3" width="13.421875" style="0" customWidth="1"/>
    <col min="4" max="5" width="12.57421875" style="0" customWidth="1"/>
    <col min="6" max="6" width="5.421875" style="0" customWidth="1"/>
  </cols>
  <sheetData>
    <row r="5" spans="1:11" ht="15.75">
      <c r="A5" s="110" t="s">
        <v>186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7" spans="1:10" ht="12.75">
      <c r="A7" s="90" t="s">
        <v>150</v>
      </c>
      <c r="B7" s="91" t="s">
        <v>151</v>
      </c>
      <c r="C7" s="91" t="s">
        <v>152</v>
      </c>
      <c r="D7" s="91" t="s">
        <v>152</v>
      </c>
      <c r="E7" s="91" t="s">
        <v>153</v>
      </c>
      <c r="F7" s="91" t="s">
        <v>154</v>
      </c>
      <c r="G7" s="91"/>
      <c r="H7" s="91"/>
      <c r="I7" s="91"/>
      <c r="J7" s="91"/>
    </row>
    <row r="8" spans="3:4" ht="12.75">
      <c r="C8" s="91" t="s">
        <v>155</v>
      </c>
      <c r="D8" s="91" t="s">
        <v>156</v>
      </c>
    </row>
    <row r="9" spans="1:6" ht="12.75">
      <c r="A9" s="1" t="s">
        <v>187</v>
      </c>
      <c r="B9" s="92">
        <v>33053725.200000003</v>
      </c>
      <c r="C9" s="92">
        <v>34234700</v>
      </c>
      <c r="D9" s="92">
        <v>37276600</v>
      </c>
      <c r="E9" s="92">
        <v>96.55035738592716</v>
      </c>
      <c r="F9" s="92">
        <v>88.67151295987296</v>
      </c>
    </row>
    <row r="10" spans="1:6" ht="12.75">
      <c r="A10" s="1" t="s">
        <v>188</v>
      </c>
      <c r="B10" s="92">
        <v>16339292.82</v>
      </c>
      <c r="C10" s="92">
        <v>7700000</v>
      </c>
      <c r="D10" s="92">
        <v>16953300</v>
      </c>
      <c r="E10" s="92">
        <v>212.19860805194804</v>
      </c>
      <c r="F10" s="92">
        <v>96.37824388172214</v>
      </c>
    </row>
    <row r="11" spans="1:6" ht="12.75">
      <c r="A11" s="90" t="s">
        <v>189</v>
      </c>
      <c r="B11" s="93">
        <v>49393018.02</v>
      </c>
      <c r="C11" s="93">
        <v>41934700</v>
      </c>
      <c r="D11" s="93">
        <v>54229900</v>
      </c>
      <c r="E11" s="93">
        <v>117.78555234686311</v>
      </c>
      <c r="F11" s="93">
        <v>91.08078388490483</v>
      </c>
    </row>
    <row r="14" spans="1:11" ht="15.75">
      <c r="A14" s="110" t="s">
        <v>190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6" spans="1:10" ht="12.75">
      <c r="A16" s="90" t="s">
        <v>191</v>
      </c>
      <c r="B16" s="91" t="s">
        <v>192</v>
      </c>
      <c r="C16" s="91" t="s">
        <v>85</v>
      </c>
      <c r="D16" s="91" t="s">
        <v>193</v>
      </c>
      <c r="E16" s="91" t="s">
        <v>85</v>
      </c>
      <c r="F16" s="91"/>
      <c r="G16" s="91"/>
      <c r="H16" s="91"/>
      <c r="I16" s="91"/>
      <c r="J16" s="91"/>
    </row>
    <row r="17" ht="12.75">
      <c r="A17" s="90" t="s">
        <v>194</v>
      </c>
    </row>
    <row r="18" spans="1:5" ht="12.75">
      <c r="A18" s="1" t="s">
        <v>195</v>
      </c>
      <c r="B18" s="92">
        <v>5864029.75</v>
      </c>
      <c r="C18" s="92">
        <v>10.069665177495926</v>
      </c>
      <c r="D18" s="92">
        <v>6784879.82</v>
      </c>
      <c r="E18" s="92">
        <v>13.73692482214288</v>
      </c>
    </row>
    <row r="19" spans="1:5" ht="12.75">
      <c r="A19" s="1" t="s">
        <v>196</v>
      </c>
      <c r="B19" s="92">
        <v>676890.7</v>
      </c>
      <c r="C19" s="92">
        <v>1.162351318350805</v>
      </c>
      <c r="D19" s="92">
        <v>780828.35</v>
      </c>
      <c r="E19" s="92">
        <v>1.5808946698407205</v>
      </c>
    </row>
    <row r="20" spans="1:5" ht="12.75">
      <c r="A20" s="1" t="s">
        <v>197</v>
      </c>
      <c r="B20" s="92">
        <v>1146552</v>
      </c>
      <c r="C20" s="92">
        <v>1.9688499616817785</v>
      </c>
      <c r="D20" s="92">
        <v>1226891</v>
      </c>
      <c r="E20" s="92">
        <v>2.4840100162545986</v>
      </c>
    </row>
    <row r="21" spans="1:5" ht="12.75">
      <c r="A21" s="90" t="s">
        <v>198</v>
      </c>
      <c r="B21" s="93">
        <v>7687472.45</v>
      </c>
      <c r="C21" s="93">
        <v>13.20086645752851</v>
      </c>
      <c r="D21" s="93">
        <v>8792599.17</v>
      </c>
      <c r="E21" s="93">
        <v>17.801829508238196</v>
      </c>
    </row>
    <row r="22" spans="1:5" ht="12.75">
      <c r="A22" s="1" t="s">
        <v>199</v>
      </c>
      <c r="B22" s="92">
        <v>1778460.04</v>
      </c>
      <c r="C22" s="92">
        <v>3.0539574145844015</v>
      </c>
      <c r="D22" s="92">
        <v>1648282.96</v>
      </c>
      <c r="E22" s="92">
        <v>3.3371761487057756</v>
      </c>
    </row>
    <row r="23" spans="1:5" ht="12.75">
      <c r="A23" s="1" t="s">
        <v>200</v>
      </c>
      <c r="B23" s="92">
        <v>2277325.02</v>
      </c>
      <c r="C23" s="92">
        <v>3.910604384593072</v>
      </c>
      <c r="D23" s="92">
        <v>2379325.1</v>
      </c>
      <c r="E23" s="92">
        <v>4.817271770944586</v>
      </c>
    </row>
    <row r="24" spans="1:5" ht="12.75">
      <c r="A24" s="1" t="s">
        <v>201</v>
      </c>
      <c r="B24" s="92">
        <v>7463557.39</v>
      </c>
      <c r="C24" s="92">
        <v>12.81636130006424</v>
      </c>
      <c r="D24" s="92">
        <v>8972846.57</v>
      </c>
      <c r="E24" s="92">
        <v>18.166765225432187</v>
      </c>
    </row>
    <row r="25" spans="1:5" ht="12.75">
      <c r="A25" s="1" t="s">
        <v>202</v>
      </c>
      <c r="B25" s="92">
        <v>2805405.34</v>
      </c>
      <c r="C25" s="92">
        <v>4.817419703738563</v>
      </c>
      <c r="D25" s="92">
        <v>5573824.18</v>
      </c>
      <c r="E25" s="92">
        <v>11.284975675884878</v>
      </c>
    </row>
    <row r="26" spans="1:5" ht="12.75">
      <c r="A26" s="1" t="s">
        <v>203</v>
      </c>
      <c r="B26" s="92">
        <v>1147403.15</v>
      </c>
      <c r="C26" s="92">
        <v>1.9703115496820482</v>
      </c>
      <c r="D26" s="92">
        <v>-907064.49</v>
      </c>
      <c r="E26" s="92">
        <v>-1.8364771430786184</v>
      </c>
    </row>
    <row r="27" spans="1:5" ht="12.75">
      <c r="A27" s="1" t="s">
        <v>204</v>
      </c>
      <c r="B27" s="92">
        <v>2045659</v>
      </c>
      <c r="C27" s="92">
        <v>3.512789340356116</v>
      </c>
      <c r="D27" s="92">
        <v>1015207</v>
      </c>
      <c r="E27" s="92">
        <v>2.0554265672922716</v>
      </c>
    </row>
    <row r="28" spans="1:5" ht="12.75">
      <c r="A28" s="1" t="s">
        <v>205</v>
      </c>
      <c r="B28" s="92">
        <v>921477.3</v>
      </c>
      <c r="C28" s="92">
        <v>1.5823534796464782</v>
      </c>
      <c r="D28" s="92">
        <v>859201.97</v>
      </c>
      <c r="E28" s="92">
        <v>1.739572871156185</v>
      </c>
    </row>
    <row r="29" spans="1:5" ht="12.75">
      <c r="A29" s="90" t="s">
        <v>206</v>
      </c>
      <c r="B29" s="93">
        <v>18439287.240000002</v>
      </c>
      <c r="C29" s="93">
        <v>31.66379717266492</v>
      </c>
      <c r="D29" s="93">
        <v>19541623.29</v>
      </c>
      <c r="E29" s="93">
        <v>39.564711116337264</v>
      </c>
    </row>
    <row r="30" spans="1:5" ht="12.75">
      <c r="A30" s="1" t="s">
        <v>207</v>
      </c>
      <c r="B30" s="92">
        <v>3953580.4</v>
      </c>
      <c r="C30" s="92">
        <v>6.7890567711240575</v>
      </c>
      <c r="D30" s="92">
        <v>3919053.6</v>
      </c>
      <c r="E30" s="92">
        <v>7.934664445854313</v>
      </c>
    </row>
    <row r="31" spans="1:5" ht="12.75">
      <c r="A31" s="1" t="s">
        <v>208</v>
      </c>
      <c r="D31" s="92">
        <v>3000</v>
      </c>
      <c r="E31" s="92">
        <v>0.006073913696297223</v>
      </c>
    </row>
    <row r="32" spans="1:5" ht="12.75">
      <c r="A32" s="1" t="s">
        <v>209</v>
      </c>
      <c r="B32" s="92">
        <v>1791214.38</v>
      </c>
      <c r="C32" s="92">
        <v>3.0758590656392824</v>
      </c>
      <c r="D32" s="92">
        <v>795979.14</v>
      </c>
      <c r="E32" s="92">
        <v>1.6115695334709617</v>
      </c>
    </row>
    <row r="33" ht="12.75">
      <c r="A33" s="1" t="s">
        <v>210</v>
      </c>
    </row>
    <row r="34" ht="12.75">
      <c r="A34" s="1" t="s">
        <v>211</v>
      </c>
    </row>
    <row r="35" spans="1:5" ht="12.75">
      <c r="A35" s="90" t="s">
        <v>212</v>
      </c>
      <c r="B35" s="93">
        <v>5744794.78</v>
      </c>
      <c r="C35" s="93">
        <v>9.864915836763341</v>
      </c>
      <c r="D35" s="93">
        <v>4718032.74</v>
      </c>
      <c r="E35" s="93">
        <v>9.55230789302157</v>
      </c>
    </row>
    <row r="36" ht="12.75">
      <c r="A36" s="1" t="s">
        <v>213</v>
      </c>
    </row>
    <row r="37" spans="1:5" ht="12.75">
      <c r="A37" s="90" t="s">
        <v>185</v>
      </c>
      <c r="B37" s="93">
        <v>31871554.469999995</v>
      </c>
      <c r="C37" s="93">
        <v>54.729579466956764</v>
      </c>
      <c r="D37" s="93">
        <v>33052255.200000003</v>
      </c>
      <c r="E37" s="93">
        <v>66.91884851759704</v>
      </c>
    </row>
    <row r="38" ht="12.75">
      <c r="A38" s="90" t="s">
        <v>214</v>
      </c>
    </row>
    <row r="39" spans="1:5" ht="12.75">
      <c r="A39" s="1" t="s">
        <v>215</v>
      </c>
      <c r="B39" s="92">
        <v>53225</v>
      </c>
      <c r="C39" s="92">
        <v>0.09139754604284207</v>
      </c>
      <c r="D39" s="92">
        <v>52175.2</v>
      </c>
      <c r="E39" s="92">
        <v>0.10563588729568228</v>
      </c>
    </row>
    <row r="40" spans="1:5" ht="12.75">
      <c r="A40" s="1" t="s">
        <v>216</v>
      </c>
      <c r="B40" s="92">
        <v>23955321.79</v>
      </c>
      <c r="C40" s="92">
        <v>41.135887764633594</v>
      </c>
      <c r="D40" s="92">
        <v>6653861.08</v>
      </c>
      <c r="E40" s="92">
        <v>13.471659315690344</v>
      </c>
    </row>
    <row r="41" spans="1:5" ht="12.75">
      <c r="A41" s="1" t="s">
        <v>217</v>
      </c>
      <c r="B41" s="92">
        <v>34870</v>
      </c>
      <c r="C41" s="92">
        <v>0.059878486247325564</v>
      </c>
      <c r="D41" s="92">
        <v>158954</v>
      </c>
      <c r="E41" s="92">
        <v>0.32182429256040956</v>
      </c>
    </row>
    <row r="42" spans="1:5" ht="12.75">
      <c r="A42" s="1" t="s">
        <v>218</v>
      </c>
      <c r="B42" s="92">
        <v>1642535.34</v>
      </c>
      <c r="C42" s="92">
        <v>2.8205486024357964</v>
      </c>
      <c r="D42" s="92">
        <v>8676320.54</v>
      </c>
      <c r="E42" s="92">
        <v>17.566407387123636</v>
      </c>
    </row>
    <row r="43" spans="1:5" ht="12.75">
      <c r="A43" s="1" t="s">
        <v>219</v>
      </c>
      <c r="B43" s="92">
        <v>677098.49</v>
      </c>
      <c r="C43" s="92">
        <v>1.1627081336836795</v>
      </c>
      <c r="D43" s="92">
        <v>597982</v>
      </c>
      <c r="E43" s="92">
        <v>1.2106970199797353</v>
      </c>
    </row>
    <row r="44" spans="1:5" ht="12.75">
      <c r="A44" s="90" t="s">
        <v>220</v>
      </c>
      <c r="B44" s="93">
        <v>26363050.619999997</v>
      </c>
      <c r="C44" s="93">
        <v>45.27042053304323</v>
      </c>
      <c r="D44" s="93">
        <v>16139292.82</v>
      </c>
      <c r="E44" s="93">
        <v>32.67622390264981</v>
      </c>
    </row>
    <row r="45" ht="12.75">
      <c r="A45" s="1" t="s">
        <v>221</v>
      </c>
    </row>
    <row r="46" spans="1:5" ht="12.75">
      <c r="A46" s="1" t="s">
        <v>222</v>
      </c>
      <c r="D46" s="92">
        <v>200000</v>
      </c>
      <c r="E46" s="92">
        <v>0.4049275797531482</v>
      </c>
    </row>
    <row r="47" spans="1:5" ht="12.75">
      <c r="A47" s="90" t="s">
        <v>223</v>
      </c>
      <c r="D47" s="93">
        <v>200000</v>
      </c>
      <c r="E47" s="93">
        <v>0.4049275797531482</v>
      </c>
    </row>
    <row r="48" ht="12.75">
      <c r="A48" s="1" t="s">
        <v>213</v>
      </c>
    </row>
    <row r="49" spans="1:5" ht="12.75">
      <c r="A49" s="90" t="s">
        <v>185</v>
      </c>
      <c r="B49" s="93">
        <v>26363050.619999997</v>
      </c>
      <c r="C49" s="93">
        <v>45.27042053304323</v>
      </c>
      <c r="D49" s="93">
        <v>16339292.82</v>
      </c>
      <c r="E49" s="93">
        <v>33.08115148240296</v>
      </c>
    </row>
    <row r="50" spans="1:5" ht="12.75">
      <c r="A50" s="90" t="s">
        <v>224</v>
      </c>
      <c r="B50" s="93">
        <v>58234605.089999996</v>
      </c>
      <c r="C50" s="93">
        <v>100</v>
      </c>
      <c r="D50" s="93">
        <v>49391548.02</v>
      </c>
      <c r="E50" s="93">
        <v>100</v>
      </c>
    </row>
    <row r="57" spans="1:11" ht="15.75">
      <c r="A57" s="110" t="s">
        <v>225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  <row r="59" spans="1:10" ht="12.75">
      <c r="A59" s="90" t="s">
        <v>226</v>
      </c>
      <c r="B59" s="91" t="s">
        <v>227</v>
      </c>
      <c r="C59" s="91" t="s">
        <v>228</v>
      </c>
      <c r="D59" s="91" t="s">
        <v>227</v>
      </c>
      <c r="E59" s="91" t="s">
        <v>228</v>
      </c>
      <c r="F59" s="91"/>
      <c r="G59" s="91"/>
      <c r="H59" s="91"/>
      <c r="I59" s="91"/>
      <c r="J59" s="91"/>
    </row>
    <row r="60" spans="1:5" ht="12.75">
      <c r="A60" s="91" t="s">
        <v>229</v>
      </c>
      <c r="B60" s="91" t="s">
        <v>230</v>
      </c>
      <c r="C60" s="91" t="s">
        <v>230</v>
      </c>
      <c r="D60" s="91" t="s">
        <v>151</v>
      </c>
      <c r="E60" s="91" t="s">
        <v>151</v>
      </c>
    </row>
    <row r="61" spans="1:4" ht="12.75">
      <c r="A61" s="1" t="s">
        <v>231</v>
      </c>
      <c r="B61" s="92">
        <v>32726300</v>
      </c>
      <c r="D61" s="92">
        <v>44543958.620000005</v>
      </c>
    </row>
    <row r="62" spans="1:5" ht="12.75">
      <c r="A62" s="1" t="s">
        <v>232</v>
      </c>
      <c r="B62" s="92">
        <v>160000</v>
      </c>
      <c r="C62" s="92">
        <v>150000</v>
      </c>
      <c r="D62" s="92">
        <v>339855.8</v>
      </c>
      <c r="E62" s="92">
        <v>224159</v>
      </c>
    </row>
    <row r="63" spans="1:2" ht="12.75">
      <c r="A63" s="1" t="s">
        <v>233</v>
      </c>
      <c r="B63" s="92">
        <v>3000</v>
      </c>
    </row>
    <row r="64" ht="12.75">
      <c r="A64" s="1" t="s">
        <v>234</v>
      </c>
    </row>
    <row r="65" spans="1:5" ht="12.75">
      <c r="A65" s="1" t="s">
        <v>235</v>
      </c>
      <c r="C65" s="92">
        <v>335800</v>
      </c>
      <c r="E65" s="92">
        <v>828989.45</v>
      </c>
    </row>
    <row r="66" spans="1:5" ht="12.75">
      <c r="A66" s="1" t="s">
        <v>236</v>
      </c>
      <c r="C66" s="92">
        <v>3635000</v>
      </c>
      <c r="E66" s="92">
        <v>4249827.11</v>
      </c>
    </row>
    <row r="67" spans="1:5" ht="12.75">
      <c r="A67" s="1" t="s">
        <v>237</v>
      </c>
      <c r="B67" s="92">
        <v>1500000</v>
      </c>
      <c r="C67" s="92">
        <v>2720000</v>
      </c>
      <c r="D67" s="92">
        <v>1697338.46</v>
      </c>
      <c r="E67" s="92">
        <v>2748106.76</v>
      </c>
    </row>
    <row r="68" spans="1:5" ht="12.75">
      <c r="A68" s="1" t="s">
        <v>238</v>
      </c>
      <c r="C68" s="92">
        <v>4809000</v>
      </c>
      <c r="E68" s="92">
        <v>4655485.98</v>
      </c>
    </row>
    <row r="69" spans="1:5" ht="12.75">
      <c r="A69" s="1" t="s">
        <v>239</v>
      </c>
      <c r="B69" s="92">
        <v>225000</v>
      </c>
      <c r="C69" s="92">
        <v>2280000</v>
      </c>
      <c r="D69" s="92">
        <v>451490</v>
      </c>
      <c r="E69" s="92">
        <v>2675047.98</v>
      </c>
    </row>
    <row r="70" spans="1:5" ht="12.75">
      <c r="A70" s="1" t="s">
        <v>240</v>
      </c>
      <c r="B70" s="92">
        <v>150000</v>
      </c>
      <c r="C70" s="92">
        <v>1361000</v>
      </c>
      <c r="D70" s="92">
        <v>81840</v>
      </c>
      <c r="E70" s="92">
        <v>892050</v>
      </c>
    </row>
    <row r="71" spans="1:5" ht="12.75">
      <c r="A71" s="1" t="s">
        <v>241</v>
      </c>
      <c r="C71" s="92">
        <v>385000</v>
      </c>
      <c r="E71" s="92">
        <v>393123.4</v>
      </c>
    </row>
    <row r="72" ht="12.75">
      <c r="A72" s="1" t="s">
        <v>242</v>
      </c>
    </row>
    <row r="73" spans="1:5" ht="12.75">
      <c r="A73" s="1" t="s">
        <v>243</v>
      </c>
      <c r="B73" s="92">
        <v>3212200</v>
      </c>
      <c r="C73" s="92">
        <v>1705000</v>
      </c>
      <c r="D73" s="92">
        <v>3439774</v>
      </c>
      <c r="E73" s="92">
        <v>1357828.29</v>
      </c>
    </row>
    <row r="74" spans="1:5" ht="12.75">
      <c r="A74" s="1" t="s">
        <v>244</v>
      </c>
      <c r="B74" s="92">
        <v>20000</v>
      </c>
      <c r="C74" s="92">
        <v>1650000</v>
      </c>
      <c r="D74" s="92">
        <v>23527</v>
      </c>
      <c r="E74" s="92">
        <v>1988429.35</v>
      </c>
    </row>
    <row r="75" spans="1:5" ht="12.75">
      <c r="A75" s="1" t="s">
        <v>245</v>
      </c>
      <c r="B75" s="92">
        <v>3000</v>
      </c>
      <c r="C75" s="92">
        <v>390000</v>
      </c>
      <c r="D75" s="92">
        <v>4653</v>
      </c>
      <c r="E75" s="92">
        <v>313908</v>
      </c>
    </row>
    <row r="76" spans="1:5" ht="12.75">
      <c r="A76" s="1" t="s">
        <v>246</v>
      </c>
      <c r="B76" s="92">
        <v>500000</v>
      </c>
      <c r="C76" s="92">
        <v>2205000</v>
      </c>
      <c r="D76" s="92">
        <v>232821</v>
      </c>
      <c r="E76" s="92">
        <v>2496846.65</v>
      </c>
    </row>
    <row r="77" spans="1:5" ht="12.75">
      <c r="A77" s="1" t="s">
        <v>247</v>
      </c>
      <c r="C77" s="92">
        <v>100000</v>
      </c>
      <c r="E77" s="92">
        <v>81070</v>
      </c>
    </row>
    <row r="78" ht="12.75">
      <c r="A78" s="1" t="s">
        <v>248</v>
      </c>
    </row>
    <row r="79" spans="1:5" ht="12.75">
      <c r="A79" s="1" t="s">
        <v>249</v>
      </c>
      <c r="B79" s="92">
        <v>211600</v>
      </c>
      <c r="C79" s="92">
        <v>2030000</v>
      </c>
      <c r="D79" s="92">
        <v>285265</v>
      </c>
      <c r="E79" s="92">
        <v>2379014.15</v>
      </c>
    </row>
    <row r="80" spans="1:5" ht="12.75">
      <c r="A80" s="1" t="s">
        <v>250</v>
      </c>
      <c r="C80" s="92">
        <v>1100000</v>
      </c>
      <c r="E80" s="92">
        <v>1955080.48</v>
      </c>
    </row>
    <row r="81" ht="12.75">
      <c r="A81" s="1" t="s">
        <v>251</v>
      </c>
    </row>
    <row r="82" spans="1:5" ht="12.75">
      <c r="A82" s="1" t="s">
        <v>252</v>
      </c>
      <c r="B82" s="92">
        <v>1710000</v>
      </c>
      <c r="C82" s="92">
        <v>3080000</v>
      </c>
      <c r="D82" s="92">
        <v>2082348</v>
      </c>
      <c r="E82" s="92">
        <v>3032024.45</v>
      </c>
    </row>
    <row r="83" spans="1:5" ht="12.75">
      <c r="A83" s="1" t="s">
        <v>253</v>
      </c>
      <c r="C83" s="92">
        <v>10200</v>
      </c>
      <c r="E83" s="92">
        <v>200</v>
      </c>
    </row>
    <row r="84" spans="1:5" ht="12.75">
      <c r="A84" s="1" t="s">
        <v>254</v>
      </c>
      <c r="C84" s="92">
        <v>3150000</v>
      </c>
      <c r="D84" s="92">
        <v>188011</v>
      </c>
      <c r="E84" s="92">
        <v>8625940.94</v>
      </c>
    </row>
    <row r="85" spans="1:5" ht="12.75">
      <c r="A85" s="1" t="s">
        <v>255</v>
      </c>
      <c r="C85" s="92">
        <v>2336800</v>
      </c>
      <c r="E85" s="92">
        <v>1912511.72</v>
      </c>
    </row>
    <row r="86" spans="1:5" ht="12.75">
      <c r="A86" s="1" t="s">
        <v>256</v>
      </c>
      <c r="B86" s="92">
        <v>165000</v>
      </c>
      <c r="C86" s="92">
        <v>6955700</v>
      </c>
      <c r="D86" s="92">
        <v>222136</v>
      </c>
      <c r="E86" s="92">
        <v>8329910.100000001</v>
      </c>
    </row>
    <row r="87" ht="12.75">
      <c r="A87" s="1" t="s">
        <v>257</v>
      </c>
    </row>
    <row r="88" spans="1:5" ht="12.75">
      <c r="A88" s="1" t="s">
        <v>258</v>
      </c>
      <c r="B88" s="92">
        <v>1000</v>
      </c>
      <c r="C88" s="92">
        <v>1521600</v>
      </c>
      <c r="D88" s="92">
        <v>2863.25</v>
      </c>
      <c r="E88" s="92">
        <v>228886.21</v>
      </c>
    </row>
    <row r="89" spans="1:5" ht="12.75">
      <c r="A89" s="1" t="s">
        <v>259</v>
      </c>
      <c r="C89" s="92">
        <v>24600</v>
      </c>
      <c r="E89" s="92">
        <v>24578</v>
      </c>
    </row>
    <row r="90" ht="12.75">
      <c r="A90" s="1" t="s">
        <v>260</v>
      </c>
    </row>
    <row r="91" spans="1:5" ht="12.75">
      <c r="A91" s="90" t="s">
        <v>108</v>
      </c>
      <c r="B91" s="93">
        <v>40587100</v>
      </c>
      <c r="C91" s="93">
        <v>41934700</v>
      </c>
      <c r="D91" s="93">
        <v>53595881.13</v>
      </c>
      <c r="E91" s="93">
        <v>49393018.02000002</v>
      </c>
    </row>
    <row r="92" spans="1:4" ht="12.75">
      <c r="A92" s="1" t="s">
        <v>261</v>
      </c>
      <c r="B92" s="92">
        <v>2300000</v>
      </c>
      <c r="D92" s="92">
        <v>8864651</v>
      </c>
    </row>
    <row r="93" spans="1:5" ht="12.75">
      <c r="A93" s="1" t="s">
        <v>262</v>
      </c>
      <c r="C93" s="92">
        <v>4236700</v>
      </c>
      <c r="E93" s="92">
        <v>10815423.2</v>
      </c>
    </row>
    <row r="94" spans="1:5" ht="12.75">
      <c r="A94" s="1" t="s">
        <v>263</v>
      </c>
      <c r="C94" s="92">
        <v>3284300</v>
      </c>
      <c r="E94" s="92">
        <v>2252090.91</v>
      </c>
    </row>
    <row r="95" spans="1:5" ht="12.75">
      <c r="A95" s="90" t="s">
        <v>185</v>
      </c>
      <c r="C95" s="93">
        <v>-5221000</v>
      </c>
      <c r="E95" s="93">
        <v>4202863.11</v>
      </c>
    </row>
  </sheetData>
  <sheetProtection selectLockedCells="1" selectUnlockedCells="1"/>
  <mergeCells count="3">
    <mergeCell ref="A5:K5"/>
    <mergeCell ref="A14:K14"/>
    <mergeCell ref="A57:K57"/>
  </mergeCells>
  <printOptions/>
  <pageMargins left="0.39375" right="0.31527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5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51.00390625" style="0" customWidth="1"/>
    <col min="2" max="2" width="15.421875" style="0" customWidth="1"/>
    <col min="3" max="3" width="13.7109375" style="0" customWidth="1"/>
    <col min="4" max="4" width="15.421875" style="0" customWidth="1"/>
    <col min="5" max="5" width="12.57421875" style="0" customWidth="1"/>
    <col min="6" max="6" width="15.421875" style="0" customWidth="1"/>
    <col min="7" max="7" width="12.57421875" style="0" customWidth="1"/>
  </cols>
  <sheetData>
    <row r="4" spans="1:11" ht="15.75">
      <c r="A4" s="110" t="s">
        <v>264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0" ht="12.75">
      <c r="A6" s="90" t="s">
        <v>265</v>
      </c>
      <c r="B6" s="91" t="s">
        <v>266</v>
      </c>
      <c r="C6" s="91"/>
      <c r="D6" s="91" t="s">
        <v>267</v>
      </c>
      <c r="E6" s="91"/>
      <c r="F6" s="91" t="s">
        <v>268</v>
      </c>
      <c r="G6" s="91"/>
      <c r="H6" s="91"/>
      <c r="I6" s="91"/>
      <c r="J6" s="91"/>
    </row>
    <row r="7" spans="1:7" ht="12.75">
      <c r="A7" s="91" t="s">
        <v>172</v>
      </c>
      <c r="B7" s="91" t="s">
        <v>227</v>
      </c>
      <c r="C7" s="91" t="s">
        <v>228</v>
      </c>
      <c r="D7" s="91" t="s">
        <v>227</v>
      </c>
      <c r="E7" s="91" t="s">
        <v>228</v>
      </c>
      <c r="F7" s="91" t="s">
        <v>227</v>
      </c>
      <c r="G7" s="91" t="s">
        <v>228</v>
      </c>
    </row>
    <row r="8" spans="1:7" ht="12.75">
      <c r="A8" s="1" t="s">
        <v>173</v>
      </c>
      <c r="B8" s="92">
        <v>2828276.74</v>
      </c>
      <c r="C8" s="92">
        <v>1255534.27</v>
      </c>
      <c r="D8" s="92">
        <v>2992182.2</v>
      </c>
      <c r="E8" s="92">
        <v>2542472.35</v>
      </c>
      <c r="F8" s="92">
        <v>2943454.48</v>
      </c>
      <c r="G8" s="92">
        <v>854223.5</v>
      </c>
    </row>
    <row r="9" spans="1:7" ht="12.75">
      <c r="A9" s="1" t="s">
        <v>174</v>
      </c>
      <c r="B9" s="92">
        <v>3161190.01</v>
      </c>
      <c r="C9" s="92">
        <v>1513451.79</v>
      </c>
      <c r="D9" s="92">
        <v>3396622.6</v>
      </c>
      <c r="E9" s="92">
        <v>2833381.24</v>
      </c>
      <c r="F9" s="92">
        <v>4430570.93</v>
      </c>
      <c r="G9" s="92">
        <v>2864291.79</v>
      </c>
    </row>
    <row r="10" spans="1:7" ht="12.75">
      <c r="A10" s="1" t="s">
        <v>175</v>
      </c>
      <c r="B10" s="92">
        <v>4451282.96</v>
      </c>
      <c r="C10" s="92">
        <v>4352721.73</v>
      </c>
      <c r="D10" s="92">
        <v>5726052.63</v>
      </c>
      <c r="E10" s="92">
        <v>5977160.45</v>
      </c>
      <c r="F10" s="92">
        <v>4886746.96</v>
      </c>
      <c r="G10" s="92">
        <v>6057974.92</v>
      </c>
    </row>
    <row r="11" spans="1:7" ht="12.75">
      <c r="A11" s="1" t="s">
        <v>176</v>
      </c>
      <c r="B11" s="92">
        <v>2501393.54</v>
      </c>
      <c r="C11" s="92">
        <v>4404827.76</v>
      </c>
      <c r="D11" s="92">
        <v>3559540.69</v>
      </c>
      <c r="E11" s="92">
        <v>4138071.52</v>
      </c>
      <c r="F11" s="92">
        <v>2929082.37</v>
      </c>
      <c r="G11" s="92">
        <v>2763484.5</v>
      </c>
    </row>
    <row r="12" spans="1:7" ht="12.75">
      <c r="A12" s="1" t="s">
        <v>177</v>
      </c>
      <c r="B12" s="92">
        <v>2666706.7</v>
      </c>
      <c r="C12" s="92">
        <v>3763047.96</v>
      </c>
      <c r="D12" s="92">
        <v>2922997.65</v>
      </c>
      <c r="E12" s="92">
        <v>2796848.06</v>
      </c>
      <c r="F12" s="92">
        <v>3195351.57</v>
      </c>
      <c r="G12" s="92">
        <v>3137398.37</v>
      </c>
    </row>
    <row r="13" spans="1:7" ht="12.75">
      <c r="A13" s="1" t="s">
        <v>178</v>
      </c>
      <c r="B13" s="92">
        <v>4603335.37</v>
      </c>
      <c r="C13" s="92">
        <v>4097733.27</v>
      </c>
      <c r="D13" s="92">
        <v>7601667.6</v>
      </c>
      <c r="E13" s="92">
        <v>3555997.68</v>
      </c>
      <c r="F13" s="92">
        <v>6677863.92</v>
      </c>
      <c r="G13" s="92">
        <v>4617718.56</v>
      </c>
    </row>
    <row r="14" spans="1:7" ht="12.75">
      <c r="A14" s="1" t="s">
        <v>179</v>
      </c>
      <c r="B14" s="92">
        <v>3702878.13</v>
      </c>
      <c r="C14" s="92">
        <v>2755519.5</v>
      </c>
      <c r="D14" s="92">
        <v>3930515.45</v>
      </c>
      <c r="E14" s="92">
        <v>6143068.4</v>
      </c>
      <c r="F14" s="92">
        <v>4468766.75</v>
      </c>
      <c r="G14" s="92">
        <v>4224543.2</v>
      </c>
    </row>
    <row r="15" spans="1:7" ht="12.75">
      <c r="A15" s="1" t="s">
        <v>180</v>
      </c>
      <c r="B15" s="92">
        <v>3121626.11</v>
      </c>
      <c r="C15" s="92">
        <v>3701371.54</v>
      </c>
      <c r="D15" s="92">
        <v>7292475.35</v>
      </c>
      <c r="E15" s="92">
        <v>4511438.89</v>
      </c>
      <c r="F15" s="92">
        <v>3515374.63</v>
      </c>
      <c r="G15" s="92">
        <v>2951893.47</v>
      </c>
    </row>
    <row r="16" spans="1:7" ht="12.75">
      <c r="A16" s="1" t="s">
        <v>181</v>
      </c>
      <c r="B16" s="92">
        <v>2938454.17</v>
      </c>
      <c r="C16" s="92">
        <v>3265564.04</v>
      </c>
      <c r="D16" s="92">
        <v>3024077.06</v>
      </c>
      <c r="E16" s="92">
        <v>7242437.47</v>
      </c>
      <c r="F16" s="92">
        <v>3186854.03</v>
      </c>
      <c r="G16" s="92">
        <v>11366355.02</v>
      </c>
    </row>
    <row r="17" spans="1:7" ht="12.75">
      <c r="A17" s="1" t="s">
        <v>182</v>
      </c>
      <c r="B17" s="92">
        <v>2807235.35</v>
      </c>
      <c r="C17" s="92">
        <v>5202081.76</v>
      </c>
      <c r="D17" s="92">
        <v>3495347.24</v>
      </c>
      <c r="E17" s="92">
        <v>5724287.8</v>
      </c>
      <c r="F17" s="92">
        <v>3916067.67</v>
      </c>
      <c r="G17" s="92">
        <v>5472991.25</v>
      </c>
    </row>
    <row r="18" spans="1:7" ht="12.75">
      <c r="A18" s="1" t="s">
        <v>183</v>
      </c>
      <c r="B18" s="92">
        <v>4874131.46</v>
      </c>
      <c r="C18" s="92">
        <v>3366489.17</v>
      </c>
      <c r="D18" s="92">
        <v>3329230.42</v>
      </c>
      <c r="E18" s="92">
        <v>4702958.22</v>
      </c>
      <c r="F18" s="92">
        <v>8258099.73</v>
      </c>
      <c r="G18" s="92">
        <v>2157184.39</v>
      </c>
    </row>
    <row r="19" spans="1:7" ht="12.75">
      <c r="A19" s="1" t="s">
        <v>184</v>
      </c>
      <c r="B19" s="92">
        <v>4407143.44</v>
      </c>
      <c r="C19" s="92">
        <v>3617051.82</v>
      </c>
      <c r="D19" s="92">
        <v>4297889.87</v>
      </c>
      <c r="E19" s="92">
        <v>8066483.01</v>
      </c>
      <c r="F19" s="92">
        <v>5187648.09</v>
      </c>
      <c r="G19" s="92">
        <v>2924959.05</v>
      </c>
    </row>
    <row r="20" spans="1:7" ht="12.75">
      <c r="A20" s="90" t="s">
        <v>185</v>
      </c>
      <c r="B20" s="93">
        <v>42063653.98</v>
      </c>
      <c r="C20" s="93">
        <v>41295394.61</v>
      </c>
      <c r="D20" s="93">
        <v>51568598.76</v>
      </c>
      <c r="E20" s="93">
        <v>58234605.08999999</v>
      </c>
      <c r="F20" s="93">
        <v>53595881.13000001</v>
      </c>
      <c r="G20" s="93">
        <v>49393018.019999996</v>
      </c>
    </row>
    <row r="23" spans="1:11" ht="15.75">
      <c r="A23" s="110" t="s">
        <v>269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5" spans="1:10" ht="12.75">
      <c r="A25" s="90" t="s">
        <v>270</v>
      </c>
      <c r="B25" s="91" t="s">
        <v>151</v>
      </c>
      <c r="C25" s="91" t="s">
        <v>152</v>
      </c>
      <c r="D25" s="91" t="s">
        <v>152</v>
      </c>
      <c r="E25" s="91" t="s">
        <v>153</v>
      </c>
      <c r="F25" s="91" t="s">
        <v>154</v>
      </c>
      <c r="G25" s="91"/>
      <c r="H25" s="91"/>
      <c r="I25" s="91"/>
      <c r="J25" s="91"/>
    </row>
    <row r="26" spans="3:4" ht="12.75">
      <c r="C26" s="91" t="s">
        <v>155</v>
      </c>
      <c r="D26" s="91" t="s">
        <v>156</v>
      </c>
    </row>
    <row r="27" spans="1:4" ht="12.75">
      <c r="A27" s="1" t="s">
        <v>271</v>
      </c>
      <c r="B27" s="92">
        <v>-2252090.91</v>
      </c>
      <c r="C27" s="92">
        <v>3284300</v>
      </c>
      <c r="D27" s="92">
        <v>3284300</v>
      </c>
    </row>
    <row r="28" spans="1:6" ht="12.75">
      <c r="A28" s="1" t="s">
        <v>272</v>
      </c>
      <c r="B28" s="92">
        <v>8864651</v>
      </c>
      <c r="C28" s="92">
        <v>2300000</v>
      </c>
      <c r="D28" s="92">
        <v>8864700</v>
      </c>
      <c r="E28" s="92">
        <v>385.4196086956522</v>
      </c>
      <c r="F28" s="92">
        <v>99.99944724581769</v>
      </c>
    </row>
    <row r="29" spans="1:6" ht="12.75">
      <c r="A29" s="1" t="s">
        <v>273</v>
      </c>
      <c r="B29" s="92">
        <v>-9796753.33</v>
      </c>
      <c r="C29" s="92">
        <v>-4236700</v>
      </c>
      <c r="D29" s="92">
        <v>-9796700</v>
      </c>
      <c r="E29" s="92">
        <v>231.23547407180118</v>
      </c>
      <c r="F29" s="92">
        <v>100.00054436698072</v>
      </c>
    </row>
    <row r="30" spans="1:2" ht="12.75">
      <c r="A30" s="1" t="s">
        <v>274</v>
      </c>
      <c r="B30" s="92">
        <v>-1018669.87</v>
      </c>
    </row>
    <row r="31" spans="1:4" ht="12.75">
      <c r="A31" s="90" t="s">
        <v>275</v>
      </c>
      <c r="B31" s="93">
        <v>-4202863.11</v>
      </c>
      <c r="C31" s="93">
        <v>1347600</v>
      </c>
      <c r="D31" s="93">
        <v>2352300</v>
      </c>
    </row>
    <row r="38" spans="1:11" ht="15.75">
      <c r="A38" s="110" t="s">
        <v>276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40" spans="1:10" ht="12.75">
      <c r="A40" s="90" t="s">
        <v>277</v>
      </c>
      <c r="B40" s="91" t="s">
        <v>143</v>
      </c>
      <c r="C40" s="91" t="s">
        <v>144</v>
      </c>
      <c r="D40" s="91" t="s">
        <v>145</v>
      </c>
      <c r="E40" s="91"/>
      <c r="F40" s="91"/>
      <c r="G40" s="91"/>
      <c r="H40" s="91"/>
      <c r="I40" s="91"/>
      <c r="J40" s="91"/>
    </row>
    <row r="41" spans="1:4" ht="12.75">
      <c r="A41" s="90" t="s">
        <v>278</v>
      </c>
      <c r="B41" s="93">
        <v>2087</v>
      </c>
      <c r="C41" s="93">
        <v>2086</v>
      </c>
      <c r="D41" s="93">
        <v>2086</v>
      </c>
    </row>
    <row r="42" spans="1:4" ht="12.75">
      <c r="A42" s="1" t="s">
        <v>279</v>
      </c>
      <c r="B42" s="92">
        <v>42063653.98</v>
      </c>
      <c r="C42" s="92">
        <v>51568598.76</v>
      </c>
      <c r="D42" s="92">
        <v>53595881.13</v>
      </c>
    </row>
    <row r="43" spans="1:4" ht="12.75">
      <c r="A43" s="1" t="s">
        <v>280</v>
      </c>
      <c r="B43" s="92">
        <v>273779.13</v>
      </c>
      <c r="C43" s="92">
        <v>227802.9</v>
      </c>
      <c r="D43" s="92">
        <v>256831.97</v>
      </c>
    </row>
    <row r="44" spans="1:4" ht="12.75">
      <c r="A44" s="90" t="s">
        <v>281</v>
      </c>
      <c r="B44" s="93">
        <v>4476892.07</v>
      </c>
      <c r="C44" s="93">
        <v>3725661.01</v>
      </c>
      <c r="D44" s="93">
        <v>9796753.33</v>
      </c>
    </row>
    <row r="45" spans="1:4" ht="12.75">
      <c r="A45" s="90" t="s">
        <v>282</v>
      </c>
      <c r="B45" s="93">
        <v>4750671.2</v>
      </c>
      <c r="C45" s="93">
        <v>3953463.91</v>
      </c>
      <c r="D45" s="93">
        <v>10053585.3</v>
      </c>
    </row>
    <row r="46" spans="1:4" ht="12.75">
      <c r="A46" s="90" t="s">
        <v>283</v>
      </c>
      <c r="B46" s="93">
        <v>11.29</v>
      </c>
      <c r="C46" s="93">
        <v>7.67</v>
      </c>
      <c r="D46" s="93">
        <v>18.76</v>
      </c>
    </row>
    <row r="47" spans="1:4" ht="12.75">
      <c r="A47" s="1" t="s">
        <v>284</v>
      </c>
      <c r="B47" s="92">
        <v>444594674.35</v>
      </c>
      <c r="C47" s="92">
        <v>472109521.22</v>
      </c>
      <c r="D47" s="92">
        <v>486305618.58</v>
      </c>
    </row>
    <row r="48" spans="1:4" ht="12.75">
      <c r="A48" s="1" t="s">
        <v>285</v>
      </c>
      <c r="B48" s="92">
        <v>29447338.79</v>
      </c>
      <c r="C48" s="92">
        <v>34803971.67</v>
      </c>
      <c r="D48" s="92">
        <v>31546530.43</v>
      </c>
    </row>
    <row r="49" spans="1:4" ht="12.75">
      <c r="A49" s="1" t="s">
        <v>286</v>
      </c>
      <c r="B49" s="92">
        <v>3613405.39</v>
      </c>
      <c r="C49" s="92">
        <v>3852416.61</v>
      </c>
      <c r="D49" s="92">
        <v>6104507.5200000005</v>
      </c>
    </row>
    <row r="50" spans="1:4" ht="12.75">
      <c r="A50" s="1" t="s">
        <v>287</v>
      </c>
      <c r="B50" s="92">
        <v>14559539.84</v>
      </c>
      <c r="C50" s="92">
        <v>20472351.83</v>
      </c>
      <c r="D50" s="92">
        <v>19540249.5</v>
      </c>
    </row>
    <row r="51" ht="12.75">
      <c r="A51" s="1" t="s">
        <v>288</v>
      </c>
    </row>
    <row r="52" spans="1:4" ht="12.75">
      <c r="A52" s="90" t="s">
        <v>289</v>
      </c>
      <c r="B52" s="93">
        <v>14559539.84</v>
      </c>
      <c r="C52" s="93">
        <v>20472351.83</v>
      </c>
      <c r="D52" s="93">
        <v>19540249.5</v>
      </c>
    </row>
    <row r="53" spans="1:4" ht="12.75">
      <c r="A53" s="90" t="s">
        <v>290</v>
      </c>
      <c r="B53" s="93">
        <v>6.62</v>
      </c>
      <c r="C53" s="93">
        <v>7.37</v>
      </c>
      <c r="D53" s="93">
        <v>6.49</v>
      </c>
    </row>
    <row r="54" spans="1:4" ht="12.75">
      <c r="A54" s="90" t="s">
        <v>291</v>
      </c>
      <c r="B54" s="93">
        <v>49.44</v>
      </c>
      <c r="C54" s="93">
        <v>58.82</v>
      </c>
      <c r="D54" s="93">
        <v>61.94</v>
      </c>
    </row>
    <row r="55" spans="1:4" ht="12.75">
      <c r="A55" s="90" t="s">
        <v>292</v>
      </c>
      <c r="B55" s="93">
        <v>8740721.31</v>
      </c>
      <c r="C55" s="93">
        <v>10645999.92</v>
      </c>
      <c r="D55" s="93">
        <v>10736301.66</v>
      </c>
    </row>
    <row r="56" spans="1:4" ht="12.75">
      <c r="A56" s="1" t="s">
        <v>293</v>
      </c>
      <c r="B56" s="92">
        <v>12747948.84</v>
      </c>
      <c r="C56" s="92">
        <v>14364868.72</v>
      </c>
      <c r="D56" s="92">
        <v>14630989.46</v>
      </c>
    </row>
    <row r="57" spans="1:4" ht="12.75">
      <c r="A57" s="1" t="s">
        <v>294</v>
      </c>
      <c r="B57" s="92">
        <v>8001254.75</v>
      </c>
      <c r="C57" s="92">
        <v>5781134.66</v>
      </c>
      <c r="D57" s="92">
        <v>5882736.41</v>
      </c>
    </row>
    <row r="58" spans="1:4" ht="12.75">
      <c r="A58" s="90" t="s">
        <v>295</v>
      </c>
      <c r="B58" s="93">
        <v>1.59</v>
      </c>
      <c r="C58" s="93">
        <v>2.48</v>
      </c>
      <c r="D58" s="93">
        <v>2.49</v>
      </c>
    </row>
  </sheetData>
  <sheetProtection selectLockedCells="1" selectUnlockedCells="1"/>
  <mergeCells count="3">
    <mergeCell ref="A4:K4"/>
    <mergeCell ref="A23:K23"/>
    <mergeCell ref="A38:K38"/>
  </mergeCells>
  <printOptions/>
  <pageMargins left="0.7479166666666667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29.7109375" style="0" customWidth="1"/>
    <col min="2" max="4" width="12.57421875" style="0" customWidth="1"/>
  </cols>
  <sheetData>
    <row r="3" spans="1:11" ht="15.75">
      <c r="A3" s="110" t="s">
        <v>296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 t="s">
        <v>297</v>
      </c>
      <c r="B5" s="91" t="s">
        <v>143</v>
      </c>
      <c r="C5" s="91" t="s">
        <v>144</v>
      </c>
      <c r="D5" s="91" t="s">
        <v>145</v>
      </c>
      <c r="E5" s="91"/>
      <c r="F5" s="91"/>
      <c r="G5" s="91"/>
      <c r="H5" s="91"/>
      <c r="I5" s="91"/>
      <c r="J5" s="91"/>
    </row>
    <row r="6" spans="1:4" ht="12.75">
      <c r="A6" s="1" t="s">
        <v>298</v>
      </c>
      <c r="B6" s="92">
        <v>1216066.54</v>
      </c>
      <c r="C6" s="92">
        <v>1215258.54</v>
      </c>
      <c r="D6" s="92">
        <v>1108423.63</v>
      </c>
    </row>
    <row r="7" spans="1:4" ht="12.75">
      <c r="A7" s="1" t="s">
        <v>299</v>
      </c>
      <c r="B7" s="92">
        <v>506327</v>
      </c>
      <c r="C7" s="92">
        <v>106832</v>
      </c>
      <c r="D7" s="92">
        <v>310218</v>
      </c>
    </row>
    <row r="8" spans="1:4" ht="12.75">
      <c r="A8" s="1" t="s">
        <v>300</v>
      </c>
      <c r="B8" s="92">
        <v>5750</v>
      </c>
      <c r="C8" s="92">
        <v>1670</v>
      </c>
      <c r="D8" s="92">
        <v>5800</v>
      </c>
    </row>
    <row r="9" spans="1:4" ht="12.75">
      <c r="A9" s="1" t="s">
        <v>301</v>
      </c>
      <c r="B9" s="92">
        <v>36670</v>
      </c>
      <c r="C9" s="92">
        <v>27170</v>
      </c>
      <c r="D9" s="92">
        <v>19540</v>
      </c>
    </row>
    <row r="10" spans="1:2" ht="12.75">
      <c r="A10" s="1" t="s">
        <v>302</v>
      </c>
      <c r="B10" s="92">
        <v>56000</v>
      </c>
    </row>
    <row r="11" spans="1:4" ht="12.75">
      <c r="A11" s="1" t="s">
        <v>303</v>
      </c>
      <c r="D11" s="92">
        <v>115000</v>
      </c>
    </row>
    <row r="12" spans="1:4" ht="12.75">
      <c r="A12" s="1" t="s">
        <v>304</v>
      </c>
      <c r="B12" s="92">
        <v>542550</v>
      </c>
      <c r="C12" s="92">
        <v>401682</v>
      </c>
      <c r="D12" s="92">
        <v>255819</v>
      </c>
    </row>
    <row r="13" spans="1:4" ht="12.75">
      <c r="A13" s="90" t="s">
        <v>185</v>
      </c>
      <c r="B13" s="93">
        <v>2363363.54</v>
      </c>
      <c r="C13" s="93">
        <v>1752612.54</v>
      </c>
      <c r="D13" s="93">
        <v>1814800.63</v>
      </c>
    </row>
    <row r="14" spans="1:4" ht="12.75">
      <c r="A14" s="90" t="s">
        <v>305</v>
      </c>
      <c r="B14" s="93">
        <v>-14386.4</v>
      </c>
      <c r="C14" s="93">
        <v>-24551.4</v>
      </c>
      <c r="D14" s="93">
        <v>-9403.4</v>
      </c>
    </row>
    <row r="17" spans="1:11" ht="15.75">
      <c r="A17" s="110" t="s">
        <v>306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9" spans="1:10" ht="12.75">
      <c r="A19" s="90" t="s">
        <v>297</v>
      </c>
      <c r="B19" s="91" t="s">
        <v>143</v>
      </c>
      <c r="C19" s="91" t="s">
        <v>144</v>
      </c>
      <c r="D19" s="91" t="s">
        <v>145</v>
      </c>
      <c r="E19" s="91"/>
      <c r="F19" s="91"/>
      <c r="G19" s="91"/>
      <c r="H19" s="91"/>
      <c r="I19" s="91"/>
      <c r="J19" s="91"/>
    </row>
    <row r="20" spans="1:4" ht="12.75">
      <c r="A20" s="1" t="s">
        <v>307</v>
      </c>
      <c r="B20" s="92">
        <v>652014.8</v>
      </c>
      <c r="C20" s="92">
        <v>328724.48</v>
      </c>
      <c r="D20" s="92">
        <v>367013.45</v>
      </c>
    </row>
    <row r="21" spans="1:4" ht="12.75">
      <c r="A21" s="1" t="s">
        <v>308</v>
      </c>
      <c r="B21" s="92">
        <v>1538443</v>
      </c>
      <c r="C21" s="92">
        <v>1454213</v>
      </c>
      <c r="D21" s="92">
        <v>1451896</v>
      </c>
    </row>
    <row r="22" spans="1:4" ht="12.75">
      <c r="A22" s="1" t="s">
        <v>309</v>
      </c>
      <c r="B22" s="92">
        <v>367386</v>
      </c>
      <c r="C22" s="92">
        <v>384207</v>
      </c>
      <c r="D22" s="92">
        <v>423255</v>
      </c>
    </row>
    <row r="23" spans="1:4" ht="12.75">
      <c r="A23" s="1" t="s">
        <v>310</v>
      </c>
      <c r="B23" s="92">
        <v>133748</v>
      </c>
      <c r="C23" s="92">
        <v>144725</v>
      </c>
      <c r="D23" s="92">
        <v>156744</v>
      </c>
    </row>
    <row r="24" spans="1:4" ht="12.75">
      <c r="A24" s="1" t="s">
        <v>311</v>
      </c>
      <c r="B24" s="92">
        <v>58531</v>
      </c>
      <c r="C24" s="92">
        <v>63036</v>
      </c>
      <c r="D24" s="92">
        <v>69261</v>
      </c>
    </row>
    <row r="25" spans="1:4" ht="12.75">
      <c r="A25" s="1" t="s">
        <v>312</v>
      </c>
      <c r="B25" s="92">
        <v>45579</v>
      </c>
      <c r="C25" s="92">
        <v>54244</v>
      </c>
      <c r="D25" s="92">
        <v>63380</v>
      </c>
    </row>
    <row r="26" spans="1:4" ht="12.75">
      <c r="A26" s="1" t="s">
        <v>313</v>
      </c>
      <c r="B26" s="92">
        <v>333270.95</v>
      </c>
      <c r="C26" s="92">
        <v>23510.04</v>
      </c>
      <c r="D26" s="92">
        <v>131767.78</v>
      </c>
    </row>
    <row r="27" spans="1:3" ht="12.75">
      <c r="A27" s="1" t="s">
        <v>314</v>
      </c>
      <c r="C27" s="92">
        <v>116121.14</v>
      </c>
    </row>
    <row r="28" spans="1:4" ht="12.75">
      <c r="A28" s="1" t="s">
        <v>315</v>
      </c>
      <c r="B28" s="92">
        <v>997239</v>
      </c>
      <c r="C28" s="92">
        <v>728407</v>
      </c>
      <c r="D28" s="92">
        <v>887109.18</v>
      </c>
    </row>
    <row r="29" spans="1:4" ht="12.75">
      <c r="A29" s="1" t="s">
        <v>316</v>
      </c>
      <c r="B29" s="92">
        <v>9183</v>
      </c>
      <c r="C29" s="92">
        <v>109183</v>
      </c>
      <c r="D29" s="92">
        <v>100000</v>
      </c>
    </row>
    <row r="30" spans="1:4" ht="12.75">
      <c r="A30" s="1" t="s">
        <v>317</v>
      </c>
      <c r="B30" s="92">
        <v>6698544.2</v>
      </c>
      <c r="C30" s="92">
        <v>8367485.18</v>
      </c>
      <c r="D30" s="92">
        <v>5945544.52</v>
      </c>
    </row>
    <row r="31" spans="1:4" ht="12.75">
      <c r="A31" s="90" t="s">
        <v>185</v>
      </c>
      <c r="B31" s="93">
        <v>10833938.95</v>
      </c>
      <c r="C31" s="93">
        <v>11773855.84</v>
      </c>
      <c r="D31" s="93">
        <v>9595970.93</v>
      </c>
    </row>
    <row r="34" spans="1:11" ht="15.75">
      <c r="A34" s="110" t="s">
        <v>318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6" spans="1:10" ht="12.75">
      <c r="A36" s="90" t="s">
        <v>319</v>
      </c>
      <c r="B36" s="91" t="s">
        <v>143</v>
      </c>
      <c r="C36" s="91" t="s">
        <v>144</v>
      </c>
      <c r="D36" s="91" t="s">
        <v>145</v>
      </c>
      <c r="E36" s="91"/>
      <c r="F36" s="91"/>
      <c r="G36" s="91"/>
      <c r="H36" s="91"/>
      <c r="I36" s="91"/>
      <c r="J36" s="91"/>
    </row>
    <row r="37" spans="1:4" ht="12.75">
      <c r="A37" s="1" t="s">
        <v>320</v>
      </c>
      <c r="B37" s="92">
        <v>2921716.84</v>
      </c>
      <c r="C37" s="92">
        <v>2522367.83</v>
      </c>
      <c r="D37" s="92">
        <v>2115257.5</v>
      </c>
    </row>
    <row r="38" spans="1:2" ht="12.75">
      <c r="A38" s="1" t="s">
        <v>321</v>
      </c>
      <c r="B38" s="92">
        <v>699996</v>
      </c>
    </row>
    <row r="39" spans="1:4" ht="12.75">
      <c r="A39" s="1" t="s">
        <v>322</v>
      </c>
      <c r="B39" s="92">
        <v>2950819</v>
      </c>
      <c r="C39" s="92">
        <v>2360647</v>
      </c>
      <c r="D39" s="92">
        <v>1770475</v>
      </c>
    </row>
    <row r="40" spans="1:4" ht="12.75">
      <c r="A40" s="1" t="s">
        <v>323</v>
      </c>
      <c r="D40" s="92">
        <v>2500000</v>
      </c>
    </row>
    <row r="41" spans="1:4" ht="12.75">
      <c r="A41" s="1" t="s">
        <v>324</v>
      </c>
      <c r="B41" s="92">
        <v>7987008</v>
      </c>
      <c r="C41" s="92">
        <v>5950864</v>
      </c>
      <c r="D41" s="92">
        <v>3914720</v>
      </c>
    </row>
    <row r="42" spans="1:4" ht="12.75">
      <c r="A42" s="1" t="s">
        <v>325</v>
      </c>
      <c r="C42" s="92">
        <v>8000000</v>
      </c>
      <c r="D42" s="92">
        <v>5942796</v>
      </c>
    </row>
    <row r="43" spans="1:4" ht="12.75">
      <c r="A43" s="1" t="s">
        <v>326</v>
      </c>
      <c r="C43" s="92">
        <v>1638473</v>
      </c>
      <c r="D43" s="92">
        <v>3297001</v>
      </c>
    </row>
    <row r="44" spans="1:4" ht="12.75">
      <c r="A44" s="90" t="s">
        <v>185</v>
      </c>
      <c r="B44" s="93">
        <v>14559539.84</v>
      </c>
      <c r="C44" s="93">
        <v>20472351.83</v>
      </c>
      <c r="D44" s="93">
        <v>19540249.5</v>
      </c>
    </row>
  </sheetData>
  <sheetProtection selectLockedCells="1" selectUnlockedCells="1"/>
  <mergeCells count="3">
    <mergeCell ref="A3:K3"/>
    <mergeCell ref="A17:K17"/>
    <mergeCell ref="A34:K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6.28125" style="0" customWidth="1"/>
    <col min="2" max="2" width="14.140625" style="0" customWidth="1"/>
    <col min="3" max="3" width="15.7109375" style="0" customWidth="1"/>
  </cols>
  <sheetData>
    <row r="3" spans="1:11" ht="15.75">
      <c r="A3" s="110" t="s">
        <v>327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 t="s">
        <v>328</v>
      </c>
      <c r="B5" s="91" t="s">
        <v>329</v>
      </c>
      <c r="C5" s="91" t="s">
        <v>330</v>
      </c>
      <c r="D5" s="91"/>
      <c r="E5" s="91"/>
      <c r="F5" s="91"/>
      <c r="G5" s="91"/>
      <c r="H5" s="91"/>
      <c r="I5" s="91"/>
      <c r="J5" s="91"/>
    </row>
    <row r="6" spans="1:3" ht="12.75">
      <c r="A6" s="1" t="s">
        <v>331</v>
      </c>
      <c r="B6" s="92">
        <v>181888948.37</v>
      </c>
      <c r="C6" s="92">
        <v>181888951.37</v>
      </c>
    </row>
    <row r="7" spans="1:3" ht="12.75">
      <c r="A7" s="1" t="s">
        <v>332</v>
      </c>
      <c r="B7" s="92">
        <v>167730940.47</v>
      </c>
      <c r="C7" s="92">
        <v>171219838.49</v>
      </c>
    </row>
    <row r="8" spans="1:3" ht="12.75">
      <c r="A8" s="1" t="s">
        <v>333</v>
      </c>
      <c r="B8" s="92">
        <v>-46979577.1</v>
      </c>
      <c r="C8" s="92">
        <v>-46979577.1</v>
      </c>
    </row>
    <row r="9" spans="1:3" ht="12.75">
      <c r="A9" s="1" t="s">
        <v>334</v>
      </c>
      <c r="B9" s="92">
        <v>1033456.34</v>
      </c>
      <c r="C9" s="92">
        <v>1005735.15</v>
      </c>
    </row>
    <row r="10" spans="1:3" ht="12.75">
      <c r="A10" s="90" t="s">
        <v>185</v>
      </c>
      <c r="B10" s="93">
        <v>303673768.08</v>
      </c>
      <c r="C10" s="93">
        <v>307134947.90999997</v>
      </c>
    </row>
    <row r="13" spans="1:11" ht="15.75">
      <c r="A13" s="110" t="s">
        <v>335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5" spans="1:10" ht="12.75">
      <c r="A15" s="90" t="s">
        <v>328</v>
      </c>
      <c r="B15" s="91" t="s">
        <v>329</v>
      </c>
      <c r="C15" s="91" t="s">
        <v>330</v>
      </c>
      <c r="D15" s="91"/>
      <c r="E15" s="91"/>
      <c r="F15" s="91"/>
      <c r="G15" s="91"/>
      <c r="H15" s="91"/>
      <c r="I15" s="91"/>
      <c r="J15" s="91"/>
    </row>
    <row r="16" spans="1:3" ht="12.75">
      <c r="A16" s="1" t="s">
        <v>336</v>
      </c>
      <c r="B16" s="92">
        <v>942401.34</v>
      </c>
      <c r="C16" s="92">
        <v>942249.15</v>
      </c>
    </row>
    <row r="17" spans="1:3" ht="12.75">
      <c r="A17" s="1" t="s">
        <v>337</v>
      </c>
      <c r="B17" s="92">
        <v>91055</v>
      </c>
      <c r="C17" s="92">
        <v>63486</v>
      </c>
    </row>
    <row r="18" spans="1:3" ht="12.75">
      <c r="A18" s="90" t="s">
        <v>185</v>
      </c>
      <c r="B18" s="93">
        <v>1033456.34</v>
      </c>
      <c r="C18" s="93">
        <v>1005735.15</v>
      </c>
    </row>
    <row r="21" spans="1:11" ht="15.75">
      <c r="A21" s="110" t="s">
        <v>338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3" spans="1:10" ht="12.75">
      <c r="A23" s="90" t="s">
        <v>319</v>
      </c>
      <c r="B23" s="91" t="s">
        <v>329</v>
      </c>
      <c r="C23" s="91" t="s">
        <v>330</v>
      </c>
      <c r="D23" s="91"/>
      <c r="E23" s="91"/>
      <c r="F23" s="91"/>
      <c r="G23" s="91"/>
      <c r="H23" s="91"/>
      <c r="I23" s="91"/>
      <c r="J23" s="91"/>
    </row>
    <row r="24" spans="1:3" ht="12.75">
      <c r="A24" s="1" t="s">
        <v>339</v>
      </c>
      <c r="B24" s="92">
        <v>2703242.81</v>
      </c>
      <c r="C24" s="92">
        <v>3155168.53</v>
      </c>
    </row>
    <row r="25" spans="1:3" ht="12.75">
      <c r="A25" s="1" t="s">
        <v>340</v>
      </c>
      <c r="B25" s="92">
        <v>503739.73</v>
      </c>
      <c r="C25" s="92">
        <v>1189374.19</v>
      </c>
    </row>
    <row r="26" spans="1:3" ht="12.75">
      <c r="A26" s="1" t="s">
        <v>341</v>
      </c>
      <c r="B26" s="92">
        <v>104714.73</v>
      </c>
      <c r="C26" s="92">
        <v>1073534.65</v>
      </c>
    </row>
    <row r="27" spans="1:3" ht="12.75">
      <c r="A27" s="1" t="s">
        <v>342</v>
      </c>
      <c r="B27" s="92">
        <v>540719.34</v>
      </c>
      <c r="C27" s="92">
        <v>686430.15</v>
      </c>
    </row>
    <row r="28" spans="1:3" ht="12.75">
      <c r="A28" s="90" t="s">
        <v>185</v>
      </c>
      <c r="B28" s="93">
        <v>3852416.61</v>
      </c>
      <c r="C28" s="93">
        <v>6104507.52</v>
      </c>
    </row>
  </sheetData>
  <sheetProtection selectLockedCells="1" selectUnlockedCells="1"/>
  <mergeCells count="3">
    <mergeCell ref="A3:K3"/>
    <mergeCell ref="A13:K13"/>
    <mergeCell ref="A21:K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8.140625" style="0" customWidth="1"/>
    <col min="2" max="2" width="29.57421875" style="0" customWidth="1"/>
    <col min="3" max="3" width="12.57421875" style="0" customWidth="1"/>
    <col min="4" max="4" width="19.140625" style="0" customWidth="1"/>
    <col min="5" max="5" width="21.421875" style="0" customWidth="1"/>
  </cols>
  <sheetData>
    <row r="3" spans="1:11" ht="15.75">
      <c r="A3" s="110" t="s">
        <v>343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/>
      <c r="B5" s="91" t="s">
        <v>344</v>
      </c>
      <c r="C5" s="91" t="s">
        <v>345</v>
      </c>
      <c r="D5" s="91" t="s">
        <v>346</v>
      </c>
      <c r="E5" s="91" t="s">
        <v>347</v>
      </c>
      <c r="F5" s="91"/>
      <c r="G5" s="91"/>
      <c r="H5" s="91"/>
      <c r="I5" s="91"/>
      <c r="J5" s="91"/>
    </row>
    <row r="6" spans="2:5" ht="12.75">
      <c r="B6" s="1" t="s">
        <v>348</v>
      </c>
      <c r="C6" s="92">
        <v>7611717.119999999</v>
      </c>
      <c r="D6" s="92">
        <v>7490939.9399999995</v>
      </c>
      <c r="E6" s="92">
        <v>120777.18</v>
      </c>
    </row>
    <row r="7" ht="12.75">
      <c r="B7" s="1" t="s">
        <v>349</v>
      </c>
    </row>
    <row r="8" spans="2:5" ht="12.75">
      <c r="B8" s="90" t="s">
        <v>108</v>
      </c>
      <c r="C8" s="93">
        <v>7611717.119999999</v>
      </c>
      <c r="D8" s="93">
        <v>7490939.9399999995</v>
      </c>
      <c r="E8" s="93">
        <v>120777.18</v>
      </c>
    </row>
    <row r="11" spans="1:11" ht="15.75">
      <c r="A11" s="110" t="s">
        <v>350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3" spans="1:10" ht="12.75">
      <c r="A13" s="90" t="s">
        <v>351</v>
      </c>
      <c r="B13" s="91" t="s">
        <v>344</v>
      </c>
      <c r="C13" s="91" t="s">
        <v>345</v>
      </c>
      <c r="D13" s="91" t="s">
        <v>346</v>
      </c>
      <c r="E13" s="91" t="s">
        <v>347</v>
      </c>
      <c r="F13" s="91"/>
      <c r="G13" s="91"/>
      <c r="H13" s="91"/>
      <c r="I13" s="91"/>
      <c r="J13" s="91"/>
    </row>
    <row r="14" spans="1:5" ht="12.75">
      <c r="A14" s="1" t="s">
        <v>352</v>
      </c>
      <c r="B14" s="1" t="s">
        <v>353</v>
      </c>
      <c r="C14" s="92">
        <v>24980</v>
      </c>
      <c r="D14" s="92">
        <v>24980</v>
      </c>
      <c r="E14" s="92"/>
    </row>
    <row r="15" spans="1:4" ht="12.75">
      <c r="A15" s="1" t="s">
        <v>354</v>
      </c>
      <c r="B15" s="1" t="s">
        <v>355</v>
      </c>
      <c r="C15" s="92">
        <v>812000</v>
      </c>
      <c r="D15" s="92">
        <v>812000</v>
      </c>
    </row>
    <row r="16" spans="1:5" ht="12.75">
      <c r="A16" s="1" t="s">
        <v>356</v>
      </c>
      <c r="B16" s="1" t="s">
        <v>357</v>
      </c>
      <c r="C16" s="92">
        <v>662777.6</v>
      </c>
      <c r="D16" s="92">
        <v>618777.6</v>
      </c>
      <c r="E16" s="92">
        <v>44000</v>
      </c>
    </row>
    <row r="17" spans="1:4" ht="12.75">
      <c r="A17" s="1" t="s">
        <v>358</v>
      </c>
      <c r="B17" s="1" t="s">
        <v>359</v>
      </c>
      <c r="C17" s="92">
        <v>876492</v>
      </c>
      <c r="D17" s="92">
        <v>876492</v>
      </c>
    </row>
    <row r="18" spans="1:4" ht="12.75">
      <c r="A18" s="1" t="s">
        <v>360</v>
      </c>
      <c r="B18" s="1" t="s">
        <v>361</v>
      </c>
      <c r="C18" s="92">
        <v>239793.05</v>
      </c>
      <c r="D18" s="92">
        <v>239793.05</v>
      </c>
    </row>
    <row r="19" spans="1:4" ht="12.75">
      <c r="A19" s="1" t="s">
        <v>362</v>
      </c>
      <c r="B19" s="1" t="s">
        <v>363</v>
      </c>
      <c r="C19" s="92">
        <v>4076481.87</v>
      </c>
      <c r="D19" s="92">
        <v>4076481.87</v>
      </c>
    </row>
    <row r="20" spans="1:4" ht="12.75">
      <c r="A20" s="1" t="s">
        <v>364</v>
      </c>
      <c r="B20" s="1" t="s">
        <v>365</v>
      </c>
      <c r="C20" s="92">
        <v>15460</v>
      </c>
      <c r="D20" s="92">
        <v>15460</v>
      </c>
    </row>
    <row r="21" spans="1:5" ht="12.75">
      <c r="A21" s="1" t="s">
        <v>366</v>
      </c>
      <c r="B21" s="1" t="s">
        <v>367</v>
      </c>
      <c r="C21" s="92">
        <v>1666</v>
      </c>
      <c r="E21" s="92">
        <v>1666</v>
      </c>
    </row>
    <row r="22" spans="1:4" ht="12.75">
      <c r="A22" s="1" t="s">
        <v>368</v>
      </c>
      <c r="B22" s="1" t="s">
        <v>369</v>
      </c>
      <c r="C22" s="92">
        <v>201229</v>
      </c>
      <c r="D22" s="92">
        <v>201229</v>
      </c>
    </row>
    <row r="23" spans="1:4" ht="12.75">
      <c r="A23" s="1" t="s">
        <v>370</v>
      </c>
      <c r="B23" s="1" t="s">
        <v>371</v>
      </c>
      <c r="C23" s="92">
        <v>419053.6</v>
      </c>
      <c r="D23" s="92">
        <v>419053.6</v>
      </c>
    </row>
    <row r="24" spans="1:4" ht="12.75">
      <c r="A24" s="1" t="s">
        <v>372</v>
      </c>
      <c r="B24" s="1" t="s">
        <v>373</v>
      </c>
      <c r="C24" s="92">
        <v>10000</v>
      </c>
      <c r="D24" s="92">
        <v>10000</v>
      </c>
    </row>
    <row r="25" spans="1:5" ht="12.75">
      <c r="A25" s="1" t="s">
        <v>374</v>
      </c>
      <c r="B25" s="1" t="s">
        <v>375</v>
      </c>
      <c r="C25" s="92">
        <v>91784</v>
      </c>
      <c r="D25" s="92">
        <v>69662.82</v>
      </c>
      <c r="E25" s="92">
        <v>22121.18</v>
      </c>
    </row>
    <row r="26" spans="1:5" ht="12.75">
      <c r="A26" s="1" t="s">
        <v>376</v>
      </c>
      <c r="B26" s="1" t="s">
        <v>377</v>
      </c>
      <c r="C26" s="92">
        <v>180000</v>
      </c>
      <c r="D26" s="92">
        <v>127012</v>
      </c>
      <c r="E26" s="92">
        <v>52988</v>
      </c>
    </row>
    <row r="27" spans="2:5" ht="12.75">
      <c r="B27" s="90" t="s">
        <v>378</v>
      </c>
      <c r="C27" s="93">
        <v>7611717.119999999</v>
      </c>
      <c r="D27" s="93">
        <v>7490939.9399999995</v>
      </c>
      <c r="E27" s="93">
        <v>120777.18</v>
      </c>
    </row>
    <row r="30" spans="1:11" ht="15.75">
      <c r="A30" s="110" t="s">
        <v>379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2" spans="1:10" ht="12.75">
      <c r="A32" s="90" t="s">
        <v>351</v>
      </c>
      <c r="B32" s="91" t="s">
        <v>344</v>
      </c>
      <c r="C32" s="91" t="s">
        <v>345</v>
      </c>
      <c r="D32" s="91" t="s">
        <v>346</v>
      </c>
      <c r="E32" s="91" t="s">
        <v>347</v>
      </c>
      <c r="F32" s="91"/>
      <c r="G32" s="91"/>
      <c r="H32" s="91"/>
      <c r="I32" s="91"/>
      <c r="J32" s="91"/>
    </row>
    <row r="35" spans="1:11" ht="15.75">
      <c r="A35" s="110" t="s">
        <v>380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7" spans="1:10" ht="12.75">
      <c r="A37" s="90" t="s">
        <v>381</v>
      </c>
      <c r="B37" s="91" t="s">
        <v>382</v>
      </c>
      <c r="C37" s="91" t="s">
        <v>151</v>
      </c>
      <c r="D37" s="91" t="s">
        <v>383</v>
      </c>
      <c r="E37" s="91" t="s">
        <v>384</v>
      </c>
      <c r="F37" s="91"/>
      <c r="G37" s="91"/>
      <c r="H37" s="91"/>
      <c r="I37" s="91"/>
      <c r="J37" s="91"/>
    </row>
    <row r="38" spans="1:5" ht="12.75">
      <c r="A38" s="1" t="s">
        <v>385</v>
      </c>
      <c r="B38" s="1" t="s">
        <v>386</v>
      </c>
      <c r="C38" s="92">
        <v>38300</v>
      </c>
      <c r="D38" s="92">
        <v>38300</v>
      </c>
      <c r="E38" s="92">
        <v>38300</v>
      </c>
    </row>
    <row r="39" spans="1:5" ht="12.75">
      <c r="A39" s="1" t="s">
        <v>387</v>
      </c>
      <c r="B39" s="1" t="s">
        <v>388</v>
      </c>
      <c r="C39" s="92">
        <v>945000</v>
      </c>
      <c r="D39" s="92">
        <v>735000</v>
      </c>
      <c r="E39" s="92">
        <v>945000</v>
      </c>
    </row>
    <row r="40" spans="1:3" ht="12.75">
      <c r="A40" s="1" t="s">
        <v>389</v>
      </c>
      <c r="B40" s="1" t="s">
        <v>390</v>
      </c>
      <c r="C40" s="92">
        <v>9000000</v>
      </c>
    </row>
    <row r="41" spans="1:5" ht="12.75">
      <c r="A41" s="1" t="s">
        <v>391</v>
      </c>
      <c r="B41" s="1" t="s">
        <v>392</v>
      </c>
      <c r="C41" s="92">
        <v>1460000</v>
      </c>
      <c r="E41" s="92">
        <v>1460000</v>
      </c>
    </row>
  </sheetData>
  <sheetProtection selectLockedCells="1" selectUnlockedCells="1"/>
  <mergeCells count="4">
    <mergeCell ref="A3:K3"/>
    <mergeCell ref="A11:K11"/>
    <mergeCell ref="A30:K30"/>
    <mergeCell ref="A35:K35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2" width="13.7109375" style="0" customWidth="1"/>
    <col min="3" max="5" width="9.00390625" style="0" customWidth="1"/>
    <col min="6" max="6" width="13.00390625" style="0" customWidth="1"/>
  </cols>
  <sheetData>
    <row r="3" spans="1:11" ht="15.75">
      <c r="A3" s="110" t="s">
        <v>393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0" ht="12.75">
      <c r="A5" s="90" t="s">
        <v>394</v>
      </c>
      <c r="B5" s="91" t="s">
        <v>45</v>
      </c>
      <c r="C5" s="91"/>
      <c r="D5" s="91"/>
      <c r="E5" s="91"/>
      <c r="F5" s="91"/>
      <c r="G5" s="91"/>
      <c r="H5" s="91"/>
      <c r="I5" s="91"/>
      <c r="J5" s="91"/>
    </row>
    <row r="6" spans="1:2" ht="12.75">
      <c r="A6" s="1" t="s">
        <v>395</v>
      </c>
      <c r="B6" s="92">
        <v>1133763.63</v>
      </c>
    </row>
    <row r="7" spans="1:2" ht="12.75">
      <c r="A7" s="1" t="s">
        <v>396</v>
      </c>
      <c r="B7" s="92">
        <v>255819</v>
      </c>
    </row>
    <row r="8" ht="12.75">
      <c r="A8" s="1" t="s">
        <v>397</v>
      </c>
    </row>
    <row r="9" spans="1:2" ht="12.75">
      <c r="A9" s="1" t="s">
        <v>398</v>
      </c>
      <c r="B9" s="92">
        <v>53595881.13</v>
      </c>
    </row>
    <row r="10" spans="1:2" ht="12.75">
      <c r="A10" s="1" t="s">
        <v>399</v>
      </c>
      <c r="B10" s="92">
        <v>2.1153932095080012</v>
      </c>
    </row>
    <row r="13" spans="1:11" ht="15.75">
      <c r="A13" s="110" t="s">
        <v>400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5" spans="1:10" ht="12.75">
      <c r="A15" s="90" t="s">
        <v>394</v>
      </c>
      <c r="B15" s="91" t="s">
        <v>45</v>
      </c>
      <c r="C15" s="91"/>
      <c r="D15" s="91"/>
      <c r="E15" s="91"/>
      <c r="F15" s="91"/>
      <c r="G15" s="91"/>
      <c r="H15" s="91"/>
      <c r="I15" s="91"/>
      <c r="J15" s="91"/>
    </row>
    <row r="16" spans="1:2" ht="12.75">
      <c r="A16" s="1" t="s">
        <v>401</v>
      </c>
      <c r="B16" s="92">
        <v>1311421.23</v>
      </c>
    </row>
    <row r="17" spans="1:2" ht="12.75">
      <c r="A17" s="1" t="s">
        <v>402</v>
      </c>
      <c r="B17" s="92">
        <v>25663794.02</v>
      </c>
    </row>
    <row r="18" ht="12.75">
      <c r="A18" s="1" t="s">
        <v>403</v>
      </c>
    </row>
    <row r="19" spans="1:2" ht="12.75">
      <c r="A19" s="1" t="s">
        <v>398</v>
      </c>
      <c r="B19" s="92">
        <v>53595881.13</v>
      </c>
    </row>
    <row r="20" spans="1:2" ht="12.75">
      <c r="A20" s="1" t="s">
        <v>404</v>
      </c>
      <c r="B20" s="92">
        <v>2.4468694279306087</v>
      </c>
    </row>
    <row r="23" spans="1:11" ht="15.75">
      <c r="A23" s="110" t="s">
        <v>405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5" spans="1:10" ht="12.75">
      <c r="A25" s="90" t="s">
        <v>394</v>
      </c>
      <c r="B25" s="91" t="s">
        <v>45</v>
      </c>
      <c r="C25" s="91"/>
      <c r="D25" s="91"/>
      <c r="E25" s="91"/>
      <c r="F25" s="91"/>
      <c r="G25" s="91"/>
      <c r="H25" s="91"/>
      <c r="I25" s="91"/>
      <c r="J25" s="91"/>
    </row>
    <row r="26" spans="1:2" ht="12.75">
      <c r="A26" s="1" t="s">
        <v>406</v>
      </c>
      <c r="B26" s="94">
        <v>25639000</v>
      </c>
    </row>
    <row r="27" spans="1:2" ht="12.75">
      <c r="A27" s="1" t="s">
        <v>407</v>
      </c>
      <c r="B27" s="92">
        <v>471665225.72</v>
      </c>
    </row>
    <row r="28" spans="1:2" ht="12.75">
      <c r="A28" s="1" t="s">
        <v>408</v>
      </c>
      <c r="B28">
        <v>5.43</v>
      </c>
    </row>
  </sheetData>
  <sheetProtection selectLockedCells="1" selectUnlockedCells="1"/>
  <mergeCells count="3">
    <mergeCell ref="A3:K3"/>
    <mergeCell ref="A13:K13"/>
    <mergeCell ref="A23:K23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Víchová</dc:creator>
  <cp:keywords/>
  <dc:description/>
  <cp:lastModifiedBy>Karolína Víchová</cp:lastModifiedBy>
  <dcterms:created xsi:type="dcterms:W3CDTF">2019-06-21T05:44:11Z</dcterms:created>
  <dcterms:modified xsi:type="dcterms:W3CDTF">2019-06-21T05:44:14Z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