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nění schváleného rozpočtu 2017" sheetId="1" r:id="rId1"/>
    <sheet name="Plnění rozpočtu 2017 - podrobně" sheetId="2" r:id="rId2"/>
    <sheet name="hospodaření města 2017" sheetId="3" r:id="rId3"/>
  </sheets>
  <definedNames/>
  <calcPr fullCalcOnLoad="1"/>
</workbook>
</file>

<file path=xl/sharedStrings.xml><?xml version="1.0" encoding="utf-8"?>
<sst xmlns="http://schemas.openxmlformats.org/spreadsheetml/2006/main" count="397" uniqueCount="367">
  <si>
    <t>MĚSTO PROSEČ</t>
  </si>
  <si>
    <t>IČO: 00270741</t>
  </si>
  <si>
    <t xml:space="preserve">PLNĚNÍ  ROZPOČTU ZA ROK 2017 </t>
  </si>
  <si>
    <t>závazné ukazatele</t>
  </si>
  <si>
    <t xml:space="preserve">PŘÍJMY (v tis. Kč) </t>
  </si>
  <si>
    <t>Schv.rozpočet(v tis.Kč)</t>
  </si>
  <si>
    <t>Skutečnost (v Kč)</t>
  </si>
  <si>
    <t>Daně a poplatky</t>
  </si>
  <si>
    <t xml:space="preserve">Splátky půjček od obyvatel                             </t>
  </si>
  <si>
    <t>Dotace ze SR – souhrnný dotační vztah</t>
  </si>
  <si>
    <t>Dotace z MPSV na PSL</t>
  </si>
  <si>
    <t xml:space="preserve">dotace z ÚP na VPP </t>
  </si>
  <si>
    <t>dotace na PSL od obce Bor</t>
  </si>
  <si>
    <t>dotace od obce Bor na činnost SDH</t>
  </si>
  <si>
    <t>Inv.dotace z MZe na kanalizaci V. etapa</t>
  </si>
  <si>
    <t>Ostatní inv. a neinv. dotace přijaté v r. 2017</t>
  </si>
  <si>
    <t>Zeměděl.a les.hosp.-náj.poz.,za dřevo, sběr sur., ost.př.</t>
  </si>
  <si>
    <t>Doprava – ostatní příjmy</t>
  </si>
  <si>
    <t>Vodní hospodářství – stočné</t>
  </si>
  <si>
    <t>Kultura,zájm.čin.–kino,knihovna,Zprav.,rozhlas,cyklo Maštale,hřiště</t>
  </si>
  <si>
    <t>Bytové hospodářství – nájmy, ost. příjmy</t>
  </si>
  <si>
    <t xml:space="preserve">Nebytové hospodářství - nájmy </t>
  </si>
  <si>
    <t>Ost.komunál.služby–hřbitovné,náj.nemov.,převod ze SOSP,prodej poz.,ost.</t>
  </si>
  <si>
    <t>Ochrana životního prostředí - komunální odpad (tříděný), popelnice,ost.př.</t>
  </si>
  <si>
    <t>Sociální péče - příjem peč. služba, nájmy v DPS</t>
  </si>
  <si>
    <t>Všeobecná veřejná správa –  místní správa, SDH, pr. ochrana</t>
  </si>
  <si>
    <t>Finanční operace – úroky přijaté,dividendy VAK</t>
  </si>
  <si>
    <t>Fond rozvoje bydlení – splátky půjček, úroky</t>
  </si>
  <si>
    <t>PŘÍJMY CELKEM</t>
  </si>
  <si>
    <t>VÝDAJE (v tis. Kč)</t>
  </si>
  <si>
    <t xml:space="preserve">Zemědělství a lesní hospodářství </t>
  </si>
  <si>
    <t>Vnitřní obchod, služby a cestovní ruch</t>
  </si>
  <si>
    <t>Doprava – místní komunikace, chodníky, dopravní značky</t>
  </si>
  <si>
    <t>Vodní hospodářství – kanalizace, rybníky</t>
  </si>
  <si>
    <t>Základní škola a mateřská škola – příspěvek na provoz</t>
  </si>
  <si>
    <t>Základní škola a mateřská škola – ostatní výdaje (přístavba ZŠ)</t>
  </si>
  <si>
    <t>Kultura–kino,knihovna,muzeum,rozhlas,Zprav.,sokolovna,SPOZ,spol.akce</t>
  </si>
  <si>
    <t>Tělovýchova a zájm.čin.-využ.volného času,hřiště,přísp.sport.org.,cyklo</t>
  </si>
  <si>
    <t xml:space="preserve">Bytové hospodářství </t>
  </si>
  <si>
    <t>Nebytové hospodářství</t>
  </si>
  <si>
    <t>Veřejné osvětlení</t>
  </si>
  <si>
    <t xml:space="preserve">Ostatní komunál.sl.a úz.rozvoj,VO(el.en.,plyn),ÚP,hřbitovy,nákup poz.,úroky z ú. </t>
  </si>
  <si>
    <t>Ochr.život.prostř.–svoz odpadů,veř.zeleň,regenerace,analýza rizik,ost</t>
  </si>
  <si>
    <t>Sociální péče - peč. služba, provoz DPS</t>
  </si>
  <si>
    <t>Bezpečnost a pr. ochrana – policie, SDH – dobrovolná část</t>
  </si>
  <si>
    <t>Všeobecná veřejná správa – zastupitelstvo,činnost místní správy,radnice</t>
  </si>
  <si>
    <t>Finanční operace – poj.majetku,služby peněž.ústavů, fin,vyp.,DPH,DPPO</t>
  </si>
  <si>
    <t>Fond rozvoje bydlení – poplatky</t>
  </si>
  <si>
    <t>VÝDAJE CELKEM</t>
  </si>
  <si>
    <t>FINANCOVÁNÍ – přijetí úvěru na kanalizaci V.etapa a opr.komunikací</t>
  </si>
  <si>
    <r>
      <rPr>
        <b/>
        <sz val="10"/>
        <rFont val="Arial CE"/>
        <family val="2"/>
      </rPr>
      <t>FINANCOVÁNÍ</t>
    </r>
    <r>
      <rPr>
        <sz val="10"/>
        <rFont val="Arial CE"/>
        <family val="2"/>
      </rPr>
      <t xml:space="preserve"> – splátky úvěrů </t>
    </r>
  </si>
  <si>
    <t xml:space="preserve">     V roce 2017 byl rozpočet upraven rozpočtovými změnami v příjmech na 50 750 500,- Kč </t>
  </si>
  <si>
    <t xml:space="preserve">a ve výdajích na 59 845 700,- Kč. </t>
  </si>
  <si>
    <t>Podrobné plnění rozpočtu za rok 2017 je zveřejněno na internetových stránkách města Proseč – www.prosec.cz</t>
  </si>
  <si>
    <t xml:space="preserve">        PLNĚNÍ ROZPOČTU V ROCE 2017</t>
  </si>
  <si>
    <t xml:space="preserve">  ROZPOČET (v tis. Kč)</t>
  </si>
  <si>
    <t>SKUTEČNOST K 31.12.2017 (v Kč)</t>
  </si>
  <si>
    <t>rozpočtová skladba</t>
  </si>
  <si>
    <t>PŘÍJMY</t>
  </si>
  <si>
    <t>VÝDAJE</t>
  </si>
  <si>
    <t xml:space="preserve">        PŘ.</t>
  </si>
  <si>
    <t xml:space="preserve">      VÝD.</t>
  </si>
  <si>
    <t xml:space="preserve">DANĚ A POPLATKY   </t>
  </si>
  <si>
    <t>daň z příjmu ze záv. čin.</t>
  </si>
  <si>
    <t>daň z příjmu FO sam. výd. čin.</t>
  </si>
  <si>
    <t>daň z příjmu FO z kapit. výnosů</t>
  </si>
  <si>
    <t>daň z příjmu právnic. osob</t>
  </si>
  <si>
    <t>daň z příjmu právnic. osob za obec</t>
  </si>
  <si>
    <t>daň z výnosu DPH</t>
  </si>
  <si>
    <t>popl.za odnětí zemědělské, lesní půdy</t>
  </si>
  <si>
    <t>poplatek za komunální odpad</t>
  </si>
  <si>
    <t xml:space="preserve">poplatek ze psů </t>
  </si>
  <si>
    <t>popl. za užív. veř. prostr.</t>
  </si>
  <si>
    <t>poplatek z ubytovací kapacity</t>
  </si>
  <si>
    <t>příjmy z úhrady z dobýv.prostoru</t>
  </si>
  <si>
    <t>daň z hazardních her</t>
  </si>
  <si>
    <t>správní poplatky</t>
  </si>
  <si>
    <t>daň z nemovitostí</t>
  </si>
  <si>
    <t>DANĚ A POPLATKY CELKEM</t>
  </si>
  <si>
    <t>pol.11xx-15xx</t>
  </si>
  <si>
    <t>SPLÁTKY PŮJČEK</t>
  </si>
  <si>
    <t>splátky půjček ze soc. fondu, od obyv.</t>
  </si>
  <si>
    <t xml:space="preserve">SPLÁTKY PŮJČEK CELKEM          </t>
  </si>
  <si>
    <t>24xx</t>
  </si>
  <si>
    <t xml:space="preserve"> </t>
  </si>
  <si>
    <t>DOTACE</t>
  </si>
  <si>
    <t>neinv. dotace ze SR souhrnný dot. vztah</t>
  </si>
  <si>
    <t>neinv.dot.na volby do Parlamentu ČR</t>
  </si>
  <si>
    <t>neinv. dot. z ÚP na mzdy – VPP</t>
  </si>
  <si>
    <t xml:space="preserve">neinv.dot. z MŠMT - OP VVV pro ZŠ a MŠ   </t>
  </si>
  <si>
    <t>neinv.dot. z KÚ-MPSV na peč. službu</t>
  </si>
  <si>
    <t>neinv.dot.z KÚ – na hospodaření v lesích</t>
  </si>
  <si>
    <t>neinv.dot.z KÚ – hlasový průvodce po muzeu</t>
  </si>
  <si>
    <t>neinv.dot. z KÚ – Den řemesel</t>
  </si>
  <si>
    <t>neinv.dot. z KÚ – Proseč TN 2017</t>
  </si>
  <si>
    <t>neinv.dot. z KÚ – Činnost místní knihovny v Proseči</t>
  </si>
  <si>
    <t>neinv.dot. z KÚ – Obnova kříže v Miřetíně</t>
  </si>
  <si>
    <t>neinv.dot. z KÚ – Revital.vodní nádrže Martinice</t>
  </si>
  <si>
    <t>neinv.dot. z KÚ – Evang.škola čp. 7 – obnova roubení</t>
  </si>
  <si>
    <t>podíly z prodeje PZ z DSO SOSP</t>
  </si>
  <si>
    <t>inv.dot. z KÚ – Aut.zavlaž.systém fotbal.hřiště v Proseči</t>
  </si>
  <si>
    <t>inv. dot. z MZe – Kanalizace Proseč – V. etapa</t>
  </si>
  <si>
    <t>DOTACE CELKEM</t>
  </si>
  <si>
    <t>41xx-42xx</t>
  </si>
  <si>
    <t xml:space="preserve">ZEMĚDĚLSTVÍ A LESNÍ HOSP. </t>
  </si>
  <si>
    <t>z pronájmu pozemků</t>
  </si>
  <si>
    <t>krmení pro psy</t>
  </si>
  <si>
    <t>příjem za dřevo, ost. příjem</t>
  </si>
  <si>
    <t>zalesnění,práce v lese,správa lesa</t>
  </si>
  <si>
    <t>ZEMĚDĚL. A LESNÍ HOSP. CELKEM</t>
  </si>
  <si>
    <t>odd.,§     10xx</t>
  </si>
  <si>
    <t>OST.SPRÁVA V PRŮM.STAV. - pokuty ze st.úř.</t>
  </si>
  <si>
    <t>ZA SBĚR DRUHOTNÝCH SUROVIN</t>
  </si>
  <si>
    <t>VNITŘNÍ OBCH.,SL.,TURISMUS</t>
  </si>
  <si>
    <t>přísp. na činnost SOTM</t>
  </si>
  <si>
    <t>přísp. na Mikroregion Litomyšlsko</t>
  </si>
  <si>
    <t>rek. veř. WC PR Maštale (dot.z KÚ 2016)</t>
  </si>
  <si>
    <t>propagace města</t>
  </si>
  <si>
    <t>ost. příjmy a výdaje</t>
  </si>
  <si>
    <t>2143,2144</t>
  </si>
  <si>
    <t>DOPRAVA</t>
  </si>
  <si>
    <t>údržba a opravy míst. komunikací, dopr.značky</t>
  </si>
  <si>
    <t>výstavba nové MK „U koupaliště“</t>
  </si>
  <si>
    <t>výstavba nové MK pro 3 RD</t>
  </si>
  <si>
    <t>opravy chodníků, parkoviště, ost.př.</t>
  </si>
  <si>
    <t>výstavba nových chodníků</t>
  </si>
  <si>
    <t>přístupový chodník v areálu ZŠ</t>
  </si>
  <si>
    <t>parkoviště u Sokolovny</t>
  </si>
  <si>
    <t>úklid čekáren, opravy, ost. příjem</t>
  </si>
  <si>
    <t>DOPRAVA CELKEM</t>
  </si>
  <si>
    <t>22xx</t>
  </si>
  <si>
    <t>VODNÍ HOSPODÁŘSTVÍ</t>
  </si>
  <si>
    <t>příjmy – stočné</t>
  </si>
  <si>
    <t>kanalizace-ost.př.,všeob.výdaje,provoz ČOV</t>
  </si>
  <si>
    <t>kanalizace Bor – provoz</t>
  </si>
  <si>
    <t xml:space="preserve">kanalizace Proseč – V. etapa </t>
  </si>
  <si>
    <t>kanalizace TI, k 3 b.j., Podměstí u potoka</t>
  </si>
  <si>
    <t>rybníky – ost.příjmy, výdaje</t>
  </si>
  <si>
    <t>VODNÍ HOSPODÁŘSTVÍ CELKEM</t>
  </si>
  <si>
    <t>23xx</t>
  </si>
  <si>
    <t>3111</t>
  </si>
  <si>
    <t>ZÁKLADNÍ ŠKOLA A MATEŘSKÁ ŠKOLA</t>
  </si>
  <si>
    <t>příspěvek ZŠ a MŠ na provoz</t>
  </si>
  <si>
    <t xml:space="preserve">převod dotace z MŠMT - OP VVV pro ZŠ a MŠ   </t>
  </si>
  <si>
    <t>ostatní výdaje v ZŠ a MŠ</t>
  </si>
  <si>
    <t>přístavba ZŠ (PD, studie)</t>
  </si>
  <si>
    <t>st.úpravy sborovny a vchod.dveří</t>
  </si>
  <si>
    <t>odstranění nádrží LTO v ZŠ</t>
  </si>
  <si>
    <t>ZÁKLADNÍ ŠKOLA CELKEM</t>
  </si>
  <si>
    <t>3113</t>
  </si>
  <si>
    <t>KULTURA</t>
  </si>
  <si>
    <t>tržba v kině, ost. příjmy</t>
  </si>
  <si>
    <t>provoz v kině</t>
  </si>
  <si>
    <t>digitalizace kina (dot.ze St.fondu kinematografie 2016)</t>
  </si>
  <si>
    <t>tržba v obecní knihovně</t>
  </si>
  <si>
    <t>provoz v obecní knihovně</t>
  </si>
  <si>
    <t>rozšíření muzea-vybavení expozice (dot.)</t>
  </si>
  <si>
    <t>nákup a prodej knih, ost. příjmy</t>
  </si>
  <si>
    <t>kronika, dokumentace,ost.záležitosti kultury</t>
  </si>
  <si>
    <t>Den řemesel (dot. z KÚ)</t>
  </si>
  <si>
    <t>Proseč T. Novákové 2017 (dot. z KÚ)</t>
  </si>
  <si>
    <t>osvětlení v Rycht.sadech</t>
  </si>
  <si>
    <t>kulturně společen.akce města,ost.příjmy</t>
  </si>
  <si>
    <t>provoz v muzeu – příjmy, opr. budovy</t>
  </si>
  <si>
    <t xml:space="preserve">st.úpravy muzea – rozšíření expozice muzea </t>
  </si>
  <si>
    <t>památníky – výdaje, ost. příjmy</t>
  </si>
  <si>
    <t>památník obětem I. sv. války na Pasekách</t>
  </si>
  <si>
    <t>zvonička Miřetín</t>
  </si>
  <si>
    <t>obnova kříže v Miřetíně (dot. z KÚ)</t>
  </si>
  <si>
    <t>příspěvky a dary církvím na kulturní akce</t>
  </si>
  <si>
    <t>městský rozhlas</t>
  </si>
  <si>
    <t>rek.měst.rozhlasu–Budislavská</t>
  </si>
  <si>
    <t>Zpravodaj, tržba za inzeráty ve Zpravodaji</t>
  </si>
  <si>
    <t>Zpravodaj - výdaje</t>
  </si>
  <si>
    <t>sokolovna – příjmy a výdaje</t>
  </si>
  <si>
    <t>stavební úpravy sokolovny</t>
  </si>
  <si>
    <t xml:space="preserve">vybavení sokolovny </t>
  </si>
  <si>
    <t>ost.výdaje v kultuře (SPOZ)</t>
  </si>
  <si>
    <t>KULTURA CELKEM</t>
  </si>
  <si>
    <t>33xx</t>
  </si>
  <si>
    <t>TĚLOVÝCHOVA A ZÁJM. ČINNOST</t>
  </si>
  <si>
    <t>sportovní hala Proseč – PD</t>
  </si>
  <si>
    <t>modernizace sport. areálu</t>
  </si>
  <si>
    <t>rekonstrukce hřiště za Sokolovnou</t>
  </si>
  <si>
    <t>údržba měst.fotbal.areálu,sport.zař.města</t>
  </si>
  <si>
    <t>Aut.zavlaž.systém fotbal.hřiště v Proseči (dot. z KÚ)</t>
  </si>
  <si>
    <t>cyklo Maštale 2017</t>
  </si>
  <si>
    <t>opravy sportovišť,dět.hřišť,příjem ze sport.hřiště</t>
  </si>
  <si>
    <t>příspěvky a dary na sport.činnost,ost.výdaje</t>
  </si>
  <si>
    <t>ost. zájmová činnost</t>
  </si>
  <si>
    <t>Spolkový dům Proseč č.p. 137</t>
  </si>
  <si>
    <t>TĚLOV. A ZÁJM. ČINNOST CELKEM</t>
  </si>
  <si>
    <t>34xx</t>
  </si>
  <si>
    <t>BYDLENÍ A KOMUNÁLNÍ SLUŽBY</t>
  </si>
  <si>
    <t>nájmy z bytů čp.252,240,ČR 133,Miř.65</t>
  </si>
  <si>
    <t>vyúčt. služeb z min. období</t>
  </si>
  <si>
    <t>provoz v bytových domech</t>
  </si>
  <si>
    <t>nájmy z bytů v DPS, ost. příjmy</t>
  </si>
  <si>
    <t>výdaje byty v DPS – vyúčtování služeb, ost.výd.</t>
  </si>
  <si>
    <t>nájmy v bytovce ZŠ, ost.př.</t>
  </si>
  <si>
    <t>provoz v bytovce ZŠ, vyúčt. služeb, ost. výdaje</t>
  </si>
  <si>
    <t>zateplení bytu č.p. 298</t>
  </si>
  <si>
    <t>daň z převodu nem. věcí-10 b.j. (prodej 2016)</t>
  </si>
  <si>
    <t>ost. příjmy a výdaje byt.hospod.</t>
  </si>
  <si>
    <t>nájmy 59 bj., ost. příjmy</t>
  </si>
  <si>
    <t>úroky z hypotečního úvěru - 59 bj.</t>
  </si>
  <si>
    <t>ost.výdaje 59 b.j.-pojištění,el.en.,služby</t>
  </si>
  <si>
    <t>Bytové hospodářství</t>
  </si>
  <si>
    <t>nájmy z nebytových prostor</t>
  </si>
  <si>
    <t>nájmy z nebyt. prostor – čp. 125</t>
  </si>
  <si>
    <t>výdaje z nebyt. prostor – čp. 125</t>
  </si>
  <si>
    <t>ost.př.,výdaje z nebyt.prostor</t>
  </si>
  <si>
    <t>nájmy z nebyt.prostor - zdr.středisko</t>
  </si>
  <si>
    <t>provoz na zdravot.středisku, opravy, vyúčt.sl.</t>
  </si>
  <si>
    <t>zateplení objektu č.p.17</t>
  </si>
  <si>
    <t xml:space="preserve">nájem - garáže u 59 b.j. </t>
  </si>
  <si>
    <t>veřejné osvětlení - opravy, el.energ.,ost.př.</t>
  </si>
  <si>
    <t>rekonstrukce VO Budislavská,Zahradní,Miř.</t>
  </si>
  <si>
    <t>hřbitovné</t>
  </si>
  <si>
    <t>hřbitovy - provoz</t>
  </si>
  <si>
    <t>čl.příspěvek Sdruž.skup.plynov.</t>
  </si>
  <si>
    <t>přev.fin.pr.ze Sdruž.obcí skup.plyn.,ost.výd.</t>
  </si>
  <si>
    <t>regulační plán ÚP</t>
  </si>
  <si>
    <t>příjem – věcná břemena (T-Mobile),ost.příj.</t>
  </si>
  <si>
    <t>prodej a nákup pozemků</t>
  </si>
  <si>
    <t>prodej nemovitosti čp.1 Záboří</t>
  </si>
  <si>
    <t>správa a provoz obec. objektů-energ.,opr.,sl.</t>
  </si>
  <si>
    <t>ost.provoz města–ost.mzdy,daně,popl.</t>
  </si>
  <si>
    <t>výdaje na mzdy–OPLZZ–(dot. z ÚP)</t>
  </si>
  <si>
    <t xml:space="preserve">úroky z dlouh. úvěrů – sloučené úvěry </t>
  </si>
  <si>
    <t>rek střechy č.p. 375</t>
  </si>
  <si>
    <t>průmyslová zóna, revital. náměstí</t>
  </si>
  <si>
    <t>TI za hřbitovem</t>
  </si>
  <si>
    <t>st. úpravy obecního domku v Záboří</t>
  </si>
  <si>
    <t>provoz v obecních domech-příjmy,výdaje</t>
  </si>
  <si>
    <t>Ostatní komunální služby</t>
  </si>
  <si>
    <t>BYDLENÍ A KOMUNÁL. SL. CELKEM</t>
  </si>
  <si>
    <t>36xx</t>
  </si>
  <si>
    <t>OCHRANA ŽIVOTNÍHO PROSTŘEDÍ</t>
  </si>
  <si>
    <t>nákup a prodej popelnic</t>
  </si>
  <si>
    <t>svoz komunál.odpadu, ost.př.</t>
  </si>
  <si>
    <t>provoz sběrného dvora</t>
  </si>
  <si>
    <t>kontejnery</t>
  </si>
  <si>
    <t>skládka – rekultivace</t>
  </si>
  <si>
    <t>za třídění sběru a odpadu od EKOKOM</t>
  </si>
  <si>
    <t>ostatní př. a výdaje – ochrana živ. prostř.</t>
  </si>
  <si>
    <t>Žijme v čisté a zdravé Proseči“-proj.ZŠ a MŠ</t>
  </si>
  <si>
    <t>park u Sokolovny</t>
  </si>
  <si>
    <t>veř.zeleň-regenerace zeleně – ZVA</t>
  </si>
  <si>
    <t>veřejná zeleň, vzhled obce, ochrana přírody</t>
  </si>
  <si>
    <t>OCHR. ŽIV. PROSTŘ. CELKEM</t>
  </si>
  <si>
    <t>37xx</t>
  </si>
  <si>
    <t>SOCIÁLNÍ PÉČE</t>
  </si>
  <si>
    <t>peč. služba - příjem za obědy, nákupy</t>
  </si>
  <si>
    <t>peč. služba - mzdy + poj. (dot. z KÚ)</t>
  </si>
  <si>
    <t>peč. služba – obědy</t>
  </si>
  <si>
    <t>ost. provoz peč. sl.</t>
  </si>
  <si>
    <t>auto - peč. služba-provoz,nákup auta</t>
  </si>
  <si>
    <t>dům s peč. službou I. - nájmy</t>
  </si>
  <si>
    <t>dům s peč. službou I. - provoz</t>
  </si>
  <si>
    <t>dům s peč. službou II.-16 b.j. nájmy,vyúčt.sl.</t>
  </si>
  <si>
    <t>dům s peč. službou II. - 16 b.j. provoz</t>
  </si>
  <si>
    <t>klub seniorů – provoz</t>
  </si>
  <si>
    <t>příspěvky Seniorcentru, domovu důch., charitě</t>
  </si>
  <si>
    <t>oprava domu s peč. sl. - 16 b.j.</t>
  </si>
  <si>
    <t>SOCIÁLNÍ PÉČE CELKEM</t>
  </si>
  <si>
    <t>43xx</t>
  </si>
  <si>
    <t>BEZPEČNOST A PR. OCHRANA</t>
  </si>
  <si>
    <t>přísp.MěÚ Chrudim-zasílání varovných SMS</t>
  </si>
  <si>
    <t>rezerva na řešení krizových situací</t>
  </si>
  <si>
    <t>městská policie, bezpečnost a pr. ochrana</t>
  </si>
  <si>
    <t>výdaje SDH, ost. příjmy</t>
  </si>
  <si>
    <t>BEZPEČNOST A PR.OCHRANA CELKEM</t>
  </si>
  <si>
    <t>5212,5311,5512</t>
  </si>
  <si>
    <t>STÁTNÍ A MÍSTNÍ SPRÁVA</t>
  </si>
  <si>
    <t>odměny zastupitelstva</t>
  </si>
  <si>
    <t>sociální pojištění zast.</t>
  </si>
  <si>
    <t>zdravotní pojištění zast.</t>
  </si>
  <si>
    <t>knihy, tisk</t>
  </si>
  <si>
    <t>školení zast.</t>
  </si>
  <si>
    <t>cestovné zast.</t>
  </si>
  <si>
    <t>ostatní výdaje zast.</t>
  </si>
  <si>
    <t>volby do Parlamentu ČR - výdaje</t>
  </si>
  <si>
    <t>příjmy z poskyt.služeb - kopír. práce, ost.</t>
  </si>
  <si>
    <t>nájem Č. pošta, Č.telekom.</t>
  </si>
  <si>
    <t>ost.příjmy - vyúčt.vodného, předplatné</t>
  </si>
  <si>
    <t>platy zaměstnanců MÚ</t>
  </si>
  <si>
    <t>ostatní mzdy (úklid)</t>
  </si>
  <si>
    <t>sociální pojištní zam.</t>
  </si>
  <si>
    <t>zdravotní pojištění zam.</t>
  </si>
  <si>
    <t>povinné pojistné (prac. úraz)</t>
  </si>
  <si>
    <t>drobný hmotný majetek, nábytek MěÚ</t>
  </si>
  <si>
    <t>všeob. materiál</t>
  </si>
  <si>
    <t>voda</t>
  </si>
  <si>
    <t>el. energie</t>
  </si>
  <si>
    <t>poštovní poplatky</t>
  </si>
  <si>
    <t>telekomunikační popl. (telefony, internet.sl.)</t>
  </si>
  <si>
    <t>školení pracovníků</t>
  </si>
  <si>
    <t>ost. služby</t>
  </si>
  <si>
    <t>opravy a udržování</t>
  </si>
  <si>
    <t>zpracování dat, aktualizace programů</t>
  </si>
  <si>
    <t>programy, výpočetní technika</t>
  </si>
  <si>
    <t>cestovné zam.</t>
  </si>
  <si>
    <t xml:space="preserve">pohoštění </t>
  </si>
  <si>
    <t>čl.příspěvek Svazu měst a obcí, SMS ČR</t>
  </si>
  <si>
    <t>zajištění přestupkové agendy</t>
  </si>
  <si>
    <t>revitalizace radnice č.p. 18 – I. etapa</t>
  </si>
  <si>
    <t>revitalizace radnice č.p. 18 – II. etapa</t>
  </si>
  <si>
    <t>revitalizace radnice č.p. 18 – III. etapa</t>
  </si>
  <si>
    <t>kopírka</t>
  </si>
  <si>
    <t>auto MÚ - provoz</t>
  </si>
  <si>
    <t>přísp. zam. na obědy</t>
  </si>
  <si>
    <t>sociální fond</t>
  </si>
  <si>
    <t>ost. výdaje MÚ</t>
  </si>
  <si>
    <t>ST. A MÍST. SPRÁVA CELKEM</t>
  </si>
  <si>
    <t>6112,15,6171</t>
  </si>
  <si>
    <t>FINANČNÍ OPERACE</t>
  </si>
  <si>
    <t>úroky, poplatky</t>
  </si>
  <si>
    <t>dividendy VAK</t>
  </si>
  <si>
    <t>pojištění majetku obce</t>
  </si>
  <si>
    <t>daň z příjmu za obec</t>
  </si>
  <si>
    <t>finanční vypoř.–vrácení dot.-volby zast.kraje (2016)</t>
  </si>
  <si>
    <t>DPH</t>
  </si>
  <si>
    <t>FINANČNÍ OPERACE CELKEM</t>
  </si>
  <si>
    <t>63xx,64xx</t>
  </si>
  <si>
    <t>FOND ROZVOJE BYDLENÍ</t>
  </si>
  <si>
    <t>splátky půjček od občanů</t>
  </si>
  <si>
    <t>poskytnuté půjčky</t>
  </si>
  <si>
    <t>úroky,poplatky</t>
  </si>
  <si>
    <t>ROZPOČET 2017</t>
  </si>
  <si>
    <t>FINANCOVÁNÍ</t>
  </si>
  <si>
    <t>spl. hypoteč. úvěru - 59 b.j.</t>
  </si>
  <si>
    <t>spl.dl.úvěru–slouč.úvěry na TI 59 b.j.,VN16b.j.,kanal.IV.et.</t>
  </si>
  <si>
    <t>spl. úvěru na st. úpravy sokolovny</t>
  </si>
  <si>
    <t>spl.úvěru na zatepl.sokolovny a revital.radnice</t>
  </si>
  <si>
    <t>úvěr na kanalizace V. etapa</t>
  </si>
  <si>
    <t>úvěr na kanalizaci, opravy komunikací</t>
  </si>
  <si>
    <t>FINANCOVÁNÍ CELKEM</t>
  </si>
  <si>
    <t>HOSPODAŘENÍ MĚSTA PROSEČ V ROCE 2017</t>
  </si>
  <si>
    <t>Schválené rozpočtové příjmy</t>
  </si>
  <si>
    <t>Schválené rozpočtové výdaje</t>
  </si>
  <si>
    <t>Upravené rozpočtové příjmy</t>
  </si>
  <si>
    <t>Upravené rozpočtové výdaje</t>
  </si>
  <si>
    <t>Skutečné příjmy celkem</t>
  </si>
  <si>
    <t>Skutečné výdaje celkem</t>
  </si>
  <si>
    <t>z toho:</t>
  </si>
  <si>
    <t>Daňové příjmy</t>
  </si>
  <si>
    <t>Běžné výdaje</t>
  </si>
  <si>
    <t>Nedaňové příjmy</t>
  </si>
  <si>
    <t>Kapitálové výdaje</t>
  </si>
  <si>
    <t>Kapitálové příjmy</t>
  </si>
  <si>
    <t>Přijaté transfery</t>
  </si>
  <si>
    <t>% plnění rozp. příjmů</t>
  </si>
  <si>
    <t>% plnění  rozp. výdajů</t>
  </si>
  <si>
    <t>Výsledek rozpočtového hospodaření</t>
  </si>
  <si>
    <t>PŘIJATÉ DOTACE (TRANSFERY) V ROCE 2017</t>
  </si>
  <si>
    <t>POSKYTNUTÉ PŘÍSPĚVKY (TRANSFERY) V ROCE 2017</t>
  </si>
  <si>
    <t>neinv. příspěvek ZŠ a MŠ</t>
  </si>
  <si>
    <t>neinv. transfery obcím</t>
  </si>
  <si>
    <t>neinv. transfery svazkům obcí</t>
  </si>
  <si>
    <t>neinv. transfery občanským sdružením</t>
  </si>
  <si>
    <t>CELKEM</t>
  </si>
  <si>
    <t>PŘIJETÍ ÚVĚRU NA KANALIZACI V.ET. A OPR. KOMUN.PO KANALIZACI</t>
  </si>
  <si>
    <t>SPLÁTKY ÚVĚRŮ V ROCE 2017</t>
  </si>
  <si>
    <t>HOSPODAŘENÍ PŘÍSPĚVKOVÉ ORGANIZACE</t>
  </si>
  <si>
    <t>Základní škola a mateřská škola</t>
  </si>
  <si>
    <t>zisk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</si>
</sst>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#.00"/>
    <numFmt numFmtId="167" formatCode="@"/>
    <numFmt numFmtId="168" formatCode="#,##0.00"/>
    <numFmt numFmtId="169" formatCode="#,##0.0"/>
    <numFmt numFmtId="170" formatCode="#,##0.00;\-#,##0.00"/>
  </numFmts>
  <fonts count="17">
    <font>
      <sz val="10"/>
      <name val="Arial"/>
      <family val="2"/>
    </font>
    <font>
      <b/>
      <sz val="16"/>
      <color indexed="12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6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4" fontId="0" fillId="0" borderId="0" xfId="0" applyFont="1" applyAlignment="1">
      <alignment/>
    </xf>
    <xf numFmtId="164" fontId="6" fillId="2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5" fontId="6" fillId="2" borderId="1" xfId="0" applyNumberFormat="1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4" fontId="3" fillId="0" borderId="0" xfId="0" applyFont="1" applyBorder="1" applyAlignment="1">
      <alignment/>
    </xf>
    <xf numFmtId="164" fontId="7" fillId="2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0" fillId="0" borderId="1" xfId="0" applyBorder="1" applyAlignment="1">
      <alignment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4" fontId="6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5" fontId="6" fillId="2" borderId="3" xfId="0" applyNumberFormat="1" applyFont="1" applyFill="1" applyBorder="1" applyAlignment="1">
      <alignment/>
    </xf>
    <xf numFmtId="166" fontId="2" fillId="2" borderId="3" xfId="0" applyNumberFormat="1" applyFont="1" applyFill="1" applyBorder="1" applyAlignment="1">
      <alignment/>
    </xf>
    <xf numFmtId="164" fontId="6" fillId="3" borderId="2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5" fontId="6" fillId="3" borderId="3" xfId="0" applyNumberFormat="1" applyFont="1" applyFill="1" applyBorder="1" applyAlignment="1">
      <alignment/>
    </xf>
    <xf numFmtId="166" fontId="2" fillId="3" borderId="3" xfId="0" applyNumberFormat="1" applyFont="1" applyFill="1" applyBorder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 horizontal="left" vertical="center"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14" fillId="0" borderId="6" xfId="0" applyNumberFormat="1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/>
    </xf>
    <xf numFmtId="164" fontId="14" fillId="0" borderId="6" xfId="0" applyFont="1" applyBorder="1" applyAlignment="1">
      <alignment horizontal="justify" vertic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/>
    </xf>
    <xf numFmtId="165" fontId="12" fillId="0" borderId="9" xfId="0" applyNumberFormat="1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2" fillId="0" borderId="9" xfId="0" applyFont="1" applyBorder="1" applyAlignment="1">
      <alignment/>
    </xf>
    <xf numFmtId="164" fontId="12" fillId="0" borderId="10" xfId="0" applyFont="1" applyBorder="1" applyAlignment="1">
      <alignment horizontal="left"/>
    </xf>
    <xf numFmtId="164" fontId="0" fillId="0" borderId="7" xfId="0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164" fontId="0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8" xfId="0" applyNumberFormat="1" applyFont="1" applyBorder="1" applyAlignment="1">
      <alignment/>
    </xf>
    <xf numFmtId="164" fontId="0" fillId="0" borderId="12" xfId="0" applyFont="1" applyBorder="1" applyAlignment="1">
      <alignment/>
    </xf>
    <xf numFmtId="165" fontId="1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0" fillId="0" borderId="13" xfId="0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164" fontId="0" fillId="0" borderId="15" xfId="0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/>
    </xf>
    <xf numFmtId="168" fontId="14" fillId="0" borderId="16" xfId="0" applyNumberFormat="1" applyFont="1" applyBorder="1" applyAlignment="1">
      <alignment/>
    </xf>
    <xf numFmtId="164" fontId="0" fillId="0" borderId="17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4" xfId="0" applyFont="1" applyBorder="1" applyAlignment="1">
      <alignment/>
    </xf>
    <xf numFmtId="165" fontId="0" fillId="0" borderId="18" xfId="0" applyNumberFormat="1" applyFont="1" applyBorder="1" applyAlignment="1">
      <alignment horizontal="right"/>
    </xf>
    <xf numFmtId="164" fontId="0" fillId="0" borderId="0" xfId="0" applyFont="1" applyBorder="1" applyAlignment="1">
      <alignment/>
    </xf>
    <xf numFmtId="168" fontId="0" fillId="0" borderId="19" xfId="0" applyNumberFormat="1" applyFont="1" applyBorder="1" applyAlignment="1">
      <alignment horizontal="right"/>
    </xf>
    <xf numFmtId="164" fontId="8" fillId="0" borderId="12" xfId="0" applyFont="1" applyBorder="1" applyAlignment="1">
      <alignment horizontal="left"/>
    </xf>
    <xf numFmtId="165" fontId="0" fillId="0" borderId="20" xfId="0" applyNumberFormat="1" applyFont="1" applyBorder="1" applyAlignment="1">
      <alignment horizontal="right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0" fillId="0" borderId="16" xfId="0" applyFont="1" applyBorder="1" applyAlignment="1">
      <alignment/>
    </xf>
    <xf numFmtId="168" fontId="0" fillId="0" borderId="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 horizontal="right"/>
    </xf>
    <xf numFmtId="168" fontId="14" fillId="0" borderId="16" xfId="0" applyNumberFormat="1" applyFont="1" applyBorder="1" applyAlignment="1">
      <alignment horizontal="right"/>
    </xf>
    <xf numFmtId="164" fontId="0" fillId="0" borderId="21" xfId="0" applyFont="1" applyBorder="1" applyAlignment="1">
      <alignment/>
    </xf>
    <xf numFmtId="167" fontId="14" fillId="0" borderId="16" xfId="0" applyNumberFormat="1" applyFont="1" applyBorder="1" applyAlignment="1">
      <alignment horizontal="right"/>
    </xf>
    <xf numFmtId="164" fontId="0" fillId="0" borderId="22" xfId="0" applyFont="1" applyBorder="1" applyAlignment="1">
      <alignment/>
    </xf>
    <xf numFmtId="165" fontId="0" fillId="0" borderId="23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168" fontId="0" fillId="0" borderId="24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167" fontId="14" fillId="0" borderId="22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165" fontId="0" fillId="0" borderId="17" xfId="0" applyNumberFormat="1" applyFont="1" applyBorder="1" applyAlignment="1">
      <alignment/>
    </xf>
    <xf numFmtId="168" fontId="0" fillId="0" borderId="25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/>
    </xf>
    <xf numFmtId="167" fontId="14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165" fontId="0" fillId="0" borderId="16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6" fontId="0" fillId="0" borderId="11" xfId="0" applyNumberFormat="1" applyFont="1" applyBorder="1" applyAlignment="1">
      <alignment/>
    </xf>
    <xf numFmtId="168" fontId="14" fillId="0" borderId="8" xfId="0" applyNumberFormat="1" applyFont="1" applyBorder="1" applyAlignment="1">
      <alignment horizontal="right"/>
    </xf>
    <xf numFmtId="164" fontId="15" fillId="0" borderId="0" xfId="0" applyFont="1" applyAlignment="1">
      <alignment/>
    </xf>
    <xf numFmtId="167" fontId="0" fillId="0" borderId="8" xfId="0" applyNumberFormat="1" applyFont="1" applyBorder="1" applyAlignment="1">
      <alignment horizontal="right"/>
    </xf>
    <xf numFmtId="164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 horizontal="right"/>
    </xf>
    <xf numFmtId="165" fontId="0" fillId="0" borderId="26" xfId="0" applyNumberFormat="1" applyFont="1" applyBorder="1" applyAlignment="1">
      <alignment/>
    </xf>
    <xf numFmtId="168" fontId="0" fillId="0" borderId="28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168" fontId="15" fillId="0" borderId="16" xfId="0" applyNumberFormat="1" applyFont="1" applyBorder="1" applyAlignment="1">
      <alignment horizontal="right"/>
    </xf>
    <xf numFmtId="167" fontId="15" fillId="0" borderId="16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168" fontId="0" fillId="0" borderId="30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 horizontal="right"/>
    </xf>
    <xf numFmtId="167" fontId="14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4" fontId="11" fillId="0" borderId="16" xfId="0" applyFont="1" applyBorder="1" applyAlignment="1">
      <alignment/>
    </xf>
    <xf numFmtId="165" fontId="12" fillId="0" borderId="14" xfId="0" applyNumberFormat="1" applyFont="1" applyBorder="1" applyAlignment="1">
      <alignment horizontal="right"/>
    </xf>
    <xf numFmtId="165" fontId="12" fillId="0" borderId="16" xfId="0" applyNumberFormat="1" applyFont="1" applyBorder="1" applyAlignment="1">
      <alignment/>
    </xf>
    <xf numFmtId="168" fontId="12" fillId="0" borderId="1" xfId="0" applyNumberFormat="1" applyFont="1" applyBorder="1" applyAlignment="1">
      <alignment horizontal="right"/>
    </xf>
    <xf numFmtId="168" fontId="12" fillId="0" borderId="16" xfId="0" applyNumberFormat="1" applyFont="1" applyBorder="1" applyAlignment="1">
      <alignment horizontal="right"/>
    </xf>
    <xf numFmtId="164" fontId="11" fillId="0" borderId="8" xfId="0" applyFont="1" applyBorder="1" applyAlignment="1">
      <alignment/>
    </xf>
    <xf numFmtId="165" fontId="12" fillId="0" borderId="11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/>
    </xf>
    <xf numFmtId="168" fontId="12" fillId="0" borderId="0" xfId="0" applyNumberFormat="1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4" fontId="16" fillId="0" borderId="0" xfId="0" applyFont="1" applyBorder="1" applyAlignment="1">
      <alignment horizontal="center" vertical="center"/>
    </xf>
    <xf numFmtId="168" fontId="0" fillId="0" borderId="0" xfId="0" applyNumberFormat="1" applyAlignment="1">
      <alignment/>
    </xf>
    <xf numFmtId="164" fontId="6" fillId="0" borderId="0" xfId="0" applyFont="1" applyAlignment="1">
      <alignment/>
    </xf>
    <xf numFmtId="168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164" fontId="6" fillId="0" borderId="0" xfId="0" applyFont="1" applyBorder="1" applyAlignment="1">
      <alignment/>
    </xf>
    <xf numFmtId="164" fontId="12" fillId="0" borderId="24" xfId="0" applyFont="1" applyBorder="1" applyAlignment="1">
      <alignment/>
    </xf>
    <xf numFmtId="165" fontId="0" fillId="0" borderId="24" xfId="0" applyNumberFormat="1" applyFont="1" applyBorder="1" applyAlignment="1">
      <alignment horizontal="right"/>
    </xf>
    <xf numFmtId="164" fontId="0" fillId="0" borderId="24" xfId="0" applyFont="1" applyBorder="1" applyAlignment="1">
      <alignment/>
    </xf>
    <xf numFmtId="168" fontId="12" fillId="0" borderId="24" xfId="0" applyNumberFormat="1" applyFont="1" applyBorder="1" applyAlignment="1">
      <alignment horizontal="right"/>
    </xf>
    <xf numFmtId="164" fontId="6" fillId="0" borderId="24" xfId="0" applyFont="1" applyBorder="1" applyAlignment="1">
      <alignment/>
    </xf>
    <xf numFmtId="164" fontId="2" fillId="0" borderId="24" xfId="0" applyFont="1" applyBorder="1" applyAlignment="1">
      <alignment/>
    </xf>
    <xf numFmtId="168" fontId="6" fillId="0" borderId="24" xfId="0" applyNumberFormat="1" applyFont="1" applyBorder="1" applyAlignment="1">
      <alignment/>
    </xf>
    <xf numFmtId="17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J14" sqref="J14"/>
    </sheetView>
  </sheetViews>
  <sheetFormatPr defaultColWidth="10.28125" defaultRowHeight="12.75"/>
  <cols>
    <col min="1" max="1" width="5.28125" style="0" customWidth="1"/>
    <col min="2" max="2" width="5.00390625" style="0" customWidth="1"/>
    <col min="3" max="3" width="5.140625" style="0" customWidth="1"/>
    <col min="4" max="4" width="5.7109375" style="0" customWidth="1"/>
    <col min="5" max="5" width="37.421875" style="0" customWidth="1"/>
    <col min="6" max="6" width="17.00390625" style="0" customWidth="1"/>
    <col min="7" max="7" width="15.28125" style="0" customWidth="1"/>
    <col min="8" max="16384" width="11.421875" style="0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2" t="s">
        <v>1</v>
      </c>
    </row>
    <row r="2" spans="1:7" ht="21.75" customHeight="1">
      <c r="A2" s="1" t="s">
        <v>2</v>
      </c>
      <c r="B2" s="1"/>
      <c r="C2" s="1"/>
      <c r="D2" s="1"/>
      <c r="E2" s="1"/>
      <c r="F2" s="1"/>
      <c r="G2" s="3" t="s">
        <v>3</v>
      </c>
    </row>
    <row r="3" spans="1:7" ht="17.25" customHeight="1">
      <c r="A3" s="4" t="s">
        <v>4</v>
      </c>
      <c r="B3" s="4"/>
      <c r="C3" s="4"/>
      <c r="D3" s="4"/>
      <c r="E3" s="4"/>
      <c r="F3" s="5" t="s">
        <v>5</v>
      </c>
      <c r="G3" s="6" t="s">
        <v>6</v>
      </c>
    </row>
    <row r="4" spans="1:7" ht="15" customHeight="1">
      <c r="A4" s="2" t="s">
        <v>7</v>
      </c>
      <c r="B4" s="2"/>
      <c r="C4" s="2"/>
      <c r="D4" s="2"/>
      <c r="E4" s="2"/>
      <c r="F4" s="7">
        <v>28307.6</v>
      </c>
      <c r="G4" s="8">
        <v>31695735.62</v>
      </c>
    </row>
    <row r="5" spans="1:7" ht="14.25" customHeight="1">
      <c r="A5" s="2" t="s">
        <v>8</v>
      </c>
      <c r="B5" s="2"/>
      <c r="C5" s="2"/>
      <c r="D5" s="2"/>
      <c r="E5" s="2"/>
      <c r="F5" s="7">
        <v>7</v>
      </c>
      <c r="G5" s="9">
        <v>7200</v>
      </c>
    </row>
    <row r="6" spans="1:7" ht="14.25" customHeight="1">
      <c r="A6" s="2" t="s">
        <v>9</v>
      </c>
      <c r="B6" s="2"/>
      <c r="C6" s="2"/>
      <c r="D6" s="2"/>
      <c r="E6" s="2"/>
      <c r="F6" s="7">
        <v>1257.5</v>
      </c>
      <c r="G6" s="9">
        <v>1257500</v>
      </c>
    </row>
    <row r="7" spans="1:7" ht="14.25" customHeight="1">
      <c r="A7" s="2" t="s">
        <v>10</v>
      </c>
      <c r="B7" s="2"/>
      <c r="C7" s="2"/>
      <c r="D7" s="2"/>
      <c r="E7" s="2"/>
      <c r="F7" s="7">
        <v>550</v>
      </c>
      <c r="G7" s="9">
        <v>605000</v>
      </c>
    </row>
    <row r="8" spans="1:7" ht="14.25" customHeight="1">
      <c r="A8" s="10" t="s">
        <v>11</v>
      </c>
      <c r="B8" s="2"/>
      <c r="C8" s="2"/>
      <c r="D8" s="2"/>
      <c r="E8" s="2"/>
      <c r="F8" s="7">
        <v>126</v>
      </c>
      <c r="G8" s="9">
        <v>154000</v>
      </c>
    </row>
    <row r="9" spans="1:7" ht="14.25" customHeight="1">
      <c r="A9" s="10" t="s">
        <v>12</v>
      </c>
      <c r="B9" s="2"/>
      <c r="C9" s="2"/>
      <c r="D9" s="2"/>
      <c r="E9" s="2"/>
      <c r="F9" s="7">
        <v>35.1</v>
      </c>
      <c r="G9" s="9">
        <v>35080</v>
      </c>
    </row>
    <row r="10" spans="1:7" ht="14.25" customHeight="1">
      <c r="A10" s="10" t="s">
        <v>13</v>
      </c>
      <c r="B10" s="2"/>
      <c r="C10" s="2"/>
      <c r="D10" s="2"/>
      <c r="E10" s="2"/>
      <c r="F10" s="7">
        <v>7</v>
      </c>
      <c r="G10" s="9">
        <v>7000</v>
      </c>
    </row>
    <row r="11" spans="1:7" ht="14.25" customHeight="1">
      <c r="A11" s="2" t="s">
        <v>14</v>
      </c>
      <c r="B11" s="2"/>
      <c r="C11" s="2"/>
      <c r="D11" s="2"/>
      <c r="E11" s="2"/>
      <c r="F11" s="7"/>
      <c r="G11" s="9">
        <v>6415000</v>
      </c>
    </row>
    <row r="12" spans="1:7" ht="14.25" customHeight="1">
      <c r="A12" s="2" t="s">
        <v>15</v>
      </c>
      <c r="B12" s="2"/>
      <c r="C12" s="2"/>
      <c r="D12" s="2"/>
      <c r="E12" s="2"/>
      <c r="F12" s="7"/>
      <c r="G12" s="9">
        <v>1992390.4</v>
      </c>
    </row>
    <row r="13" spans="1:7" ht="15" customHeight="1">
      <c r="A13" s="2" t="s">
        <v>16</v>
      </c>
      <c r="B13" s="2"/>
      <c r="C13" s="2"/>
      <c r="D13" s="2"/>
      <c r="E13" s="2"/>
      <c r="F13" s="7">
        <v>170</v>
      </c>
      <c r="G13" s="8">
        <v>333377</v>
      </c>
    </row>
    <row r="14" spans="1:7" ht="15" customHeight="1">
      <c r="A14" s="2" t="s">
        <v>17</v>
      </c>
      <c r="B14" s="2"/>
      <c r="C14" s="2"/>
      <c r="D14" s="2"/>
      <c r="E14" s="2"/>
      <c r="F14" s="7"/>
      <c r="G14" s="8"/>
    </row>
    <row r="15" spans="1:7" ht="14.25" customHeight="1">
      <c r="A15" s="2" t="s">
        <v>18</v>
      </c>
      <c r="B15" s="2"/>
      <c r="C15" s="2"/>
      <c r="D15" s="2"/>
      <c r="E15" s="2"/>
      <c r="F15" s="7">
        <v>1500</v>
      </c>
      <c r="G15" s="9">
        <v>1560456.45</v>
      </c>
    </row>
    <row r="16" spans="1:7" ht="14.25" customHeight="1">
      <c r="A16" s="2" t="s">
        <v>19</v>
      </c>
      <c r="B16" s="2"/>
      <c r="C16" s="2"/>
      <c r="D16" s="2"/>
      <c r="E16" s="2"/>
      <c r="F16" s="7">
        <v>305</v>
      </c>
      <c r="G16" s="9">
        <v>366372.25</v>
      </c>
    </row>
    <row r="17" spans="1:7" ht="14.25" customHeight="1">
      <c r="A17" s="2" t="s">
        <v>20</v>
      </c>
      <c r="B17" s="2"/>
      <c r="C17" s="2"/>
      <c r="D17" s="2"/>
      <c r="E17" s="2"/>
      <c r="F17" s="7">
        <v>2640</v>
      </c>
      <c r="G17" s="9">
        <v>2868029</v>
      </c>
    </row>
    <row r="18" spans="1:7" ht="14.25" customHeight="1">
      <c r="A18" s="2" t="s">
        <v>21</v>
      </c>
      <c r="B18" s="2"/>
      <c r="C18" s="2"/>
      <c r="D18" s="2"/>
      <c r="E18" s="2"/>
      <c r="F18" s="7">
        <v>494.2</v>
      </c>
      <c r="G18" s="9">
        <v>561107</v>
      </c>
    </row>
    <row r="19" spans="1:7" ht="14.25" customHeight="1">
      <c r="A19" s="2" t="s">
        <v>22</v>
      </c>
      <c r="B19" s="2"/>
      <c r="C19" s="2"/>
      <c r="D19" s="2"/>
      <c r="E19" s="2"/>
      <c r="F19" s="7">
        <v>1100</v>
      </c>
      <c r="G19" s="9">
        <v>1069932.12</v>
      </c>
    </row>
    <row r="20" spans="1:7" ht="14.25" customHeight="1">
      <c r="A20" s="2" t="s">
        <v>23</v>
      </c>
      <c r="B20" s="2"/>
      <c r="C20" s="2"/>
      <c r="D20" s="2"/>
      <c r="E20" s="2"/>
      <c r="F20" s="7">
        <v>213.6</v>
      </c>
      <c r="G20" s="9">
        <v>291194</v>
      </c>
    </row>
    <row r="21" spans="1:7" ht="14.25" customHeight="1">
      <c r="A21" s="2" t="s">
        <v>24</v>
      </c>
      <c r="B21" s="2"/>
      <c r="C21" s="2"/>
      <c r="D21" s="2"/>
      <c r="E21" s="2"/>
      <c r="F21" s="7">
        <v>1730</v>
      </c>
      <c r="G21" s="9">
        <v>1885215.83</v>
      </c>
    </row>
    <row r="22" spans="1:7" ht="14.25" customHeight="1">
      <c r="A22" s="2" t="s">
        <v>25</v>
      </c>
      <c r="B22" s="2"/>
      <c r="C22" s="2"/>
      <c r="D22" s="2"/>
      <c r="E22" s="2"/>
      <c r="F22" s="7">
        <v>175</v>
      </c>
      <c r="G22" s="9">
        <v>251782</v>
      </c>
    </row>
    <row r="23" spans="1:7" ht="14.25" customHeight="1">
      <c r="A23" s="2" t="s">
        <v>26</v>
      </c>
      <c r="B23" s="2"/>
      <c r="C23" s="2"/>
      <c r="D23" s="2"/>
      <c r="E23" s="2"/>
      <c r="F23" s="7">
        <v>1</v>
      </c>
      <c r="G23" s="9">
        <v>70882.76</v>
      </c>
    </row>
    <row r="24" spans="1:7" ht="14.25" customHeight="1">
      <c r="A24" s="2" t="s">
        <v>27</v>
      </c>
      <c r="B24" s="2"/>
      <c r="C24" s="2"/>
      <c r="D24" s="2"/>
      <c r="E24" s="2"/>
      <c r="F24" s="7">
        <v>148</v>
      </c>
      <c r="G24" s="9">
        <v>141344.33</v>
      </c>
    </row>
    <row r="25" spans="1:7" ht="14.25" customHeight="1">
      <c r="A25" s="11" t="s">
        <v>28</v>
      </c>
      <c r="B25" s="12"/>
      <c r="C25" s="12"/>
      <c r="D25" s="12"/>
      <c r="E25" s="12"/>
      <c r="F25" s="13">
        <f>SUM(F4:F24)</f>
        <v>38767</v>
      </c>
      <c r="G25" s="14">
        <f>SUM(G4:G24)</f>
        <v>51568598.760000005</v>
      </c>
    </row>
    <row r="26" spans="1:7" ht="17.25" customHeight="1">
      <c r="A26" s="4" t="s">
        <v>29</v>
      </c>
      <c r="B26" s="4"/>
      <c r="C26" s="4"/>
      <c r="D26" s="4"/>
      <c r="E26" s="4"/>
      <c r="F26" s="15"/>
      <c r="G26" s="9"/>
    </row>
    <row r="27" spans="1:7" ht="14.25" customHeight="1">
      <c r="A27" s="2" t="s">
        <v>30</v>
      </c>
      <c r="B27" s="2"/>
      <c r="C27" s="2"/>
      <c r="D27" s="2"/>
      <c r="E27" s="2"/>
      <c r="F27" s="7">
        <v>120</v>
      </c>
      <c r="G27" s="9">
        <v>134800</v>
      </c>
    </row>
    <row r="28" spans="1:7" ht="14.25" customHeight="1">
      <c r="A28" s="2" t="s">
        <v>31</v>
      </c>
      <c r="B28" s="2"/>
      <c r="C28" s="2"/>
      <c r="D28" s="2"/>
      <c r="E28" s="2"/>
      <c r="F28" s="7">
        <v>836.8</v>
      </c>
      <c r="G28" s="9">
        <v>978720.63</v>
      </c>
    </row>
    <row r="29" spans="1:7" ht="14.25" customHeight="1">
      <c r="A29" s="2" t="s">
        <v>32</v>
      </c>
      <c r="B29" s="2"/>
      <c r="C29" s="2"/>
      <c r="D29" s="2"/>
      <c r="E29" s="2"/>
      <c r="F29" s="7">
        <v>3635</v>
      </c>
      <c r="G29" s="9">
        <v>4656748.45</v>
      </c>
    </row>
    <row r="30" spans="1:7" ht="14.25" customHeight="1">
      <c r="A30" s="2" t="s">
        <v>33</v>
      </c>
      <c r="B30" s="2"/>
      <c r="C30" s="2"/>
      <c r="D30" s="2"/>
      <c r="E30" s="2"/>
      <c r="F30" s="7">
        <v>9280</v>
      </c>
      <c r="G30" s="9">
        <v>17947876.37</v>
      </c>
    </row>
    <row r="31" spans="1:7" ht="14.25" customHeight="1">
      <c r="A31" s="2" t="s">
        <v>34</v>
      </c>
      <c r="B31" s="2"/>
      <c r="C31" s="2"/>
      <c r="D31" s="2"/>
      <c r="E31" s="2"/>
      <c r="F31" s="7">
        <v>3300</v>
      </c>
      <c r="G31" s="9">
        <v>3325000</v>
      </c>
    </row>
    <row r="32" spans="1:7" ht="14.25" customHeight="1">
      <c r="A32" s="2" t="s">
        <v>35</v>
      </c>
      <c r="B32" s="2"/>
      <c r="C32" s="2"/>
      <c r="D32" s="2"/>
      <c r="E32" s="2"/>
      <c r="F32" s="7">
        <v>700</v>
      </c>
      <c r="G32" s="9">
        <v>1156021.74</v>
      </c>
    </row>
    <row r="33" spans="1:7" ht="14.25" customHeight="1">
      <c r="A33" s="2" t="s">
        <v>36</v>
      </c>
      <c r="B33" s="2"/>
      <c r="C33" s="2"/>
      <c r="D33" s="2"/>
      <c r="E33" s="2"/>
      <c r="F33" s="7">
        <v>4395</v>
      </c>
      <c r="G33" s="9">
        <v>5321320.01</v>
      </c>
    </row>
    <row r="34" spans="1:7" ht="14.25" customHeight="1">
      <c r="A34" s="2" t="s">
        <v>37</v>
      </c>
      <c r="B34" s="2"/>
      <c r="C34" s="2"/>
      <c r="D34" s="2"/>
      <c r="E34" s="2"/>
      <c r="F34" s="7">
        <v>1875</v>
      </c>
      <c r="G34" s="9">
        <v>1499149.41</v>
      </c>
    </row>
    <row r="35" spans="1:7" ht="14.25" customHeight="1">
      <c r="A35" s="2" t="s">
        <v>38</v>
      </c>
      <c r="B35" s="2"/>
      <c r="C35" s="2"/>
      <c r="D35" s="2"/>
      <c r="E35" s="2"/>
      <c r="F35" s="7">
        <v>1395.8</v>
      </c>
      <c r="G35" s="9">
        <v>1428765.24</v>
      </c>
    </row>
    <row r="36" spans="1:7" ht="14.25" customHeight="1">
      <c r="A36" s="2" t="s">
        <v>39</v>
      </c>
      <c r="B36" s="2"/>
      <c r="C36" s="2"/>
      <c r="D36" s="2"/>
      <c r="E36" s="2"/>
      <c r="F36" s="7">
        <v>340</v>
      </c>
      <c r="G36" s="9">
        <v>400406.89</v>
      </c>
    </row>
    <row r="37" spans="1:7" ht="14.25" customHeight="1">
      <c r="A37" s="2" t="s">
        <v>40</v>
      </c>
      <c r="B37" s="2"/>
      <c r="C37" s="2"/>
      <c r="D37" s="2"/>
      <c r="E37" s="2"/>
      <c r="F37" s="7"/>
      <c r="G37" s="9">
        <v>1200519.14</v>
      </c>
    </row>
    <row r="38" spans="1:7" ht="14.25" customHeight="1">
      <c r="A38" s="2" t="s">
        <v>41</v>
      </c>
      <c r="B38" s="2"/>
      <c r="C38" s="2"/>
      <c r="D38" s="2"/>
      <c r="E38" s="2"/>
      <c r="F38" s="7">
        <v>2846.6</v>
      </c>
      <c r="G38" s="9">
        <v>2465791.67</v>
      </c>
    </row>
    <row r="39" spans="1:7" ht="14.25" customHeight="1">
      <c r="A39" s="2" t="s">
        <v>42</v>
      </c>
      <c r="B39" s="2"/>
      <c r="C39" s="2"/>
      <c r="D39" s="2"/>
      <c r="E39" s="2"/>
      <c r="F39" s="7">
        <v>2550</v>
      </c>
      <c r="G39" s="9">
        <v>2797817</v>
      </c>
    </row>
    <row r="40" spans="1:7" ht="14.25" customHeight="1">
      <c r="A40" s="2" t="s">
        <v>43</v>
      </c>
      <c r="B40" s="2"/>
      <c r="C40" s="2"/>
      <c r="D40" s="2"/>
      <c r="E40" s="2"/>
      <c r="F40" s="7">
        <v>2740</v>
      </c>
      <c r="G40" s="9">
        <v>2578686.85</v>
      </c>
    </row>
    <row r="41" spans="1:7" ht="14.25" customHeight="1">
      <c r="A41" s="2" t="s">
        <v>44</v>
      </c>
      <c r="B41" s="2"/>
      <c r="C41" s="2"/>
      <c r="D41" s="2"/>
      <c r="E41" s="2"/>
      <c r="F41" s="7">
        <v>1410.2</v>
      </c>
      <c r="G41" s="9">
        <v>1464490.45</v>
      </c>
    </row>
    <row r="42" spans="1:7" ht="14.25" customHeight="1">
      <c r="A42" s="2" t="s">
        <v>45</v>
      </c>
      <c r="B42" s="2"/>
      <c r="C42" s="2"/>
      <c r="D42" s="2"/>
      <c r="E42" s="2"/>
      <c r="F42" s="7">
        <v>8222.7</v>
      </c>
      <c r="G42" s="9">
        <v>7601288.47</v>
      </c>
    </row>
    <row r="43" spans="1:7" ht="14.25" customHeight="1">
      <c r="A43" s="2" t="s">
        <v>46</v>
      </c>
      <c r="B43" s="2"/>
      <c r="C43" s="2"/>
      <c r="D43" s="2"/>
      <c r="E43" s="2"/>
      <c r="F43" s="7">
        <v>2575.6</v>
      </c>
      <c r="G43" s="9">
        <v>3276290.77</v>
      </c>
    </row>
    <row r="44" spans="1:7" ht="14.25" customHeight="1">
      <c r="A44" s="2" t="s">
        <v>47</v>
      </c>
      <c r="B44" s="2"/>
      <c r="C44" s="2"/>
      <c r="D44" s="2"/>
      <c r="E44" s="2"/>
      <c r="F44" s="7">
        <v>1</v>
      </c>
      <c r="G44" s="9">
        <v>912</v>
      </c>
    </row>
    <row r="45" spans="1:7" ht="15.75" customHeight="1">
      <c r="A45" s="16" t="s">
        <v>48</v>
      </c>
      <c r="B45" s="12"/>
      <c r="C45" s="12"/>
      <c r="D45" s="12"/>
      <c r="E45" s="12"/>
      <c r="F45" s="13">
        <f>SUM(F27:F44)</f>
        <v>46223.7</v>
      </c>
      <c r="G45" s="14">
        <f>SUM(G27:G44)</f>
        <v>58234605.089999996</v>
      </c>
    </row>
    <row r="46" spans="1:7" ht="15.75" customHeight="1">
      <c r="A46" s="17"/>
      <c r="B46" s="18"/>
      <c r="C46" s="18"/>
      <c r="D46" s="18"/>
      <c r="E46" s="18"/>
      <c r="F46" s="19"/>
      <c r="G46" s="20"/>
    </row>
    <row r="47" spans="1:7" ht="15" customHeight="1">
      <c r="A47" s="21" t="s">
        <v>49</v>
      </c>
      <c r="B47" s="22"/>
      <c r="C47" s="22"/>
      <c r="D47" s="22"/>
      <c r="E47" s="22"/>
      <c r="F47" s="23">
        <v>8000</v>
      </c>
      <c r="G47" s="24">
        <v>9638473</v>
      </c>
    </row>
    <row r="48" spans="1:7" ht="15" customHeight="1">
      <c r="A48" s="25"/>
      <c r="B48" s="26"/>
      <c r="C48" s="26"/>
      <c r="D48" s="26"/>
      <c r="E48" s="26"/>
      <c r="F48" s="27"/>
      <c r="G48" s="28"/>
    </row>
    <row r="49" spans="1:7" ht="15" customHeight="1">
      <c r="A49" s="21" t="s">
        <v>50</v>
      </c>
      <c r="B49" s="22"/>
      <c r="C49" s="22"/>
      <c r="D49" s="22"/>
      <c r="E49" s="22"/>
      <c r="F49" s="23">
        <v>3725.6</v>
      </c>
      <c r="G49" s="24">
        <v>3725661.01</v>
      </c>
    </row>
    <row r="50" spans="1:7" ht="14.25" customHeight="1">
      <c r="A50" s="29"/>
      <c r="B50" s="29"/>
      <c r="C50" s="29"/>
      <c r="D50" s="29"/>
      <c r="E50" s="29"/>
      <c r="F50" s="29"/>
      <c r="G50" s="2"/>
    </row>
    <row r="51" spans="1:7" ht="14.25" customHeight="1">
      <c r="A51" s="10" t="s">
        <v>51</v>
      </c>
      <c r="B51" s="2"/>
      <c r="C51" s="2"/>
      <c r="D51" s="2"/>
      <c r="E51" s="2"/>
      <c r="F51" s="2"/>
      <c r="G51" s="2"/>
    </row>
    <row r="52" spans="1:7" ht="14.25" customHeight="1">
      <c r="A52" s="10" t="s">
        <v>52</v>
      </c>
      <c r="B52" s="30"/>
      <c r="C52" s="30"/>
      <c r="D52" s="30"/>
      <c r="E52" s="30"/>
      <c r="F52" s="30"/>
      <c r="G52" s="31"/>
    </row>
    <row r="54" ht="14.25">
      <c r="A54" s="32" t="s">
        <v>53</v>
      </c>
    </row>
  </sheetData>
  <sheetProtection selectLockedCells="1" selectUnlockedCells="1"/>
  <mergeCells count="4">
    <mergeCell ref="A1:F1"/>
    <mergeCell ref="A2:F2"/>
    <mergeCell ref="A3:E3"/>
    <mergeCell ref="A26:E26"/>
  </mergeCells>
  <hyperlinks>
    <hyperlink ref="A54" r:id="rId1" display="Podrobné plnění rozpočtu za rok 2017 je zveřejněno na internetových stránkách města Proseč – www.prosec.cz"/>
  </hyperlinks>
  <printOptions/>
  <pageMargins left="0.7875" right="0.39375" top="0.19652777777777777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 topLeftCell="A289">
      <selection activeCell="O309" sqref="O309"/>
    </sheetView>
  </sheetViews>
  <sheetFormatPr defaultColWidth="10.28125" defaultRowHeight="12.75"/>
  <cols>
    <col min="1" max="1" width="4.00390625" style="0" customWidth="1"/>
    <col min="2" max="2" width="34.28125" style="0" customWidth="1"/>
    <col min="3" max="3" width="9.28125" style="0" customWidth="1"/>
    <col min="4" max="4" width="8.8515625" style="0" customWidth="1"/>
    <col min="5" max="5" width="12.421875" style="0" customWidth="1"/>
    <col min="6" max="6" width="12.7109375" style="0" customWidth="1"/>
    <col min="7" max="7" width="10.140625" style="0" customWidth="1"/>
    <col min="8" max="16384" width="11.421875" style="0" customWidth="1"/>
  </cols>
  <sheetData>
    <row r="1" spans="1:7" ht="21.75">
      <c r="A1" s="33" t="s">
        <v>0</v>
      </c>
      <c r="B1" s="33"/>
      <c r="C1" s="33"/>
      <c r="D1" s="33"/>
      <c r="E1" s="33"/>
      <c r="F1" s="33"/>
      <c r="G1" s="33"/>
    </row>
    <row r="2" spans="1:7" ht="21.75">
      <c r="A2" s="34" t="s">
        <v>54</v>
      </c>
      <c r="B2" s="34"/>
      <c r="C2" s="34"/>
      <c r="D2" s="34"/>
      <c r="E2" s="34"/>
      <c r="F2" s="34"/>
      <c r="G2" s="34"/>
    </row>
    <row r="3" spans="1:7" s="2" customFormat="1" ht="14.25">
      <c r="A3" s="35"/>
      <c r="B3" s="35"/>
      <c r="C3" s="35"/>
      <c r="D3" s="35"/>
      <c r="E3" s="35"/>
      <c r="F3" s="35"/>
      <c r="G3" s="35"/>
    </row>
    <row r="4" spans="1:7" ht="16.5">
      <c r="A4" s="36"/>
      <c r="B4" s="36"/>
      <c r="C4" s="36"/>
      <c r="D4" s="36"/>
      <c r="E4" s="36"/>
      <c r="F4" s="36"/>
      <c r="G4" s="36"/>
    </row>
    <row r="5" spans="1:7" ht="14.25">
      <c r="A5" s="37"/>
      <c r="B5" s="38"/>
      <c r="C5" s="39" t="s">
        <v>55</v>
      </c>
      <c r="D5" s="39"/>
      <c r="E5" s="40" t="s">
        <v>56</v>
      </c>
      <c r="F5" s="40"/>
      <c r="G5" s="41" t="s">
        <v>57</v>
      </c>
    </row>
    <row r="6" spans="1:7" ht="14.25">
      <c r="A6" s="42"/>
      <c r="B6" s="43"/>
      <c r="C6" s="44" t="s">
        <v>58</v>
      </c>
      <c r="D6" s="45" t="s">
        <v>59</v>
      </c>
      <c r="E6" s="46" t="s">
        <v>60</v>
      </c>
      <c r="F6" s="47" t="s">
        <v>61</v>
      </c>
      <c r="G6" s="41"/>
    </row>
    <row r="7" spans="1:7" ht="14.25">
      <c r="A7" s="48">
        <v>1</v>
      </c>
      <c r="B7" s="43" t="s">
        <v>62</v>
      </c>
      <c r="C7" s="49"/>
      <c r="D7" s="43"/>
      <c r="E7" s="50"/>
      <c r="F7" s="43"/>
      <c r="G7" s="43"/>
    </row>
    <row r="8" spans="1:7" ht="14.25">
      <c r="A8" s="48">
        <v>2</v>
      </c>
      <c r="B8" s="43" t="s">
        <v>63</v>
      </c>
      <c r="C8" s="49">
        <v>5200</v>
      </c>
      <c r="D8" s="43"/>
      <c r="E8" s="51">
        <v>6363748.64</v>
      </c>
      <c r="F8" s="52"/>
      <c r="G8" s="52"/>
    </row>
    <row r="9" spans="1:7" ht="14.25">
      <c r="A9" s="48">
        <v>3</v>
      </c>
      <c r="B9" s="43" t="s">
        <v>64</v>
      </c>
      <c r="C9" s="49">
        <v>200</v>
      </c>
      <c r="D9" s="43"/>
      <c r="E9" s="51">
        <v>170625.15</v>
      </c>
      <c r="F9" s="52"/>
      <c r="G9" s="52"/>
    </row>
    <row r="10" spans="1:7" ht="14.25">
      <c r="A10" s="48">
        <v>4</v>
      </c>
      <c r="B10" s="43" t="s">
        <v>65</v>
      </c>
      <c r="C10" s="49">
        <v>500</v>
      </c>
      <c r="D10" s="43"/>
      <c r="E10" s="51">
        <v>574294.31</v>
      </c>
      <c r="F10" s="52"/>
      <c r="G10" s="52"/>
    </row>
    <row r="11" spans="1:7" ht="14.25">
      <c r="A11" s="48">
        <v>5</v>
      </c>
      <c r="B11" s="43" t="s">
        <v>66</v>
      </c>
      <c r="C11" s="49">
        <v>5800</v>
      </c>
      <c r="D11" s="43"/>
      <c r="E11" s="51">
        <v>6115396.19</v>
      </c>
      <c r="F11" s="52"/>
      <c r="G11" s="52"/>
    </row>
    <row r="12" spans="1:7" ht="14.25">
      <c r="A12" s="48">
        <v>6</v>
      </c>
      <c r="B12" s="43" t="s">
        <v>67</v>
      </c>
      <c r="C12" s="49">
        <v>2017.4</v>
      </c>
      <c r="D12" s="43"/>
      <c r="E12" s="51">
        <v>2017420</v>
      </c>
      <c r="F12" s="52"/>
      <c r="G12" s="52"/>
    </row>
    <row r="13" spans="1:7" ht="14.25">
      <c r="A13" s="48">
        <v>7</v>
      </c>
      <c r="B13" s="43" t="s">
        <v>68</v>
      </c>
      <c r="C13" s="49">
        <v>11200</v>
      </c>
      <c r="D13" s="43"/>
      <c r="E13" s="51">
        <v>12398612.17</v>
      </c>
      <c r="F13" s="52"/>
      <c r="G13" s="52"/>
    </row>
    <row r="14" spans="1:7" ht="14.25">
      <c r="A14" s="48">
        <v>8</v>
      </c>
      <c r="B14" s="43" t="s">
        <v>69</v>
      </c>
      <c r="C14" s="49"/>
      <c r="D14" s="43"/>
      <c r="E14" s="51">
        <v>1820</v>
      </c>
      <c r="F14" s="52"/>
      <c r="G14" s="52"/>
    </row>
    <row r="15" spans="1:7" ht="14.25">
      <c r="A15" s="48">
        <v>9</v>
      </c>
      <c r="B15" s="43" t="s">
        <v>70</v>
      </c>
      <c r="C15" s="49">
        <v>1200</v>
      </c>
      <c r="D15" s="43"/>
      <c r="E15" s="51">
        <v>1254044</v>
      </c>
      <c r="F15" s="52"/>
      <c r="G15" s="52"/>
    </row>
    <row r="16" spans="1:7" ht="14.25">
      <c r="A16" s="48">
        <v>10</v>
      </c>
      <c r="B16" s="43" t="s">
        <v>71</v>
      </c>
      <c r="C16" s="49">
        <v>24</v>
      </c>
      <c r="D16" s="43"/>
      <c r="E16" s="51">
        <v>27399</v>
      </c>
      <c r="F16" s="52"/>
      <c r="G16" s="52"/>
    </row>
    <row r="17" spans="1:7" ht="14.25">
      <c r="A17" s="48">
        <v>11</v>
      </c>
      <c r="B17" s="43" t="s">
        <v>72</v>
      </c>
      <c r="C17" s="49">
        <v>10</v>
      </c>
      <c r="D17" s="43"/>
      <c r="E17" s="51">
        <v>12890</v>
      </c>
      <c r="F17" s="52"/>
      <c r="G17" s="52"/>
    </row>
    <row r="18" spans="1:7" ht="14.25">
      <c r="A18" s="48">
        <v>12</v>
      </c>
      <c r="B18" s="43" t="s">
        <v>73</v>
      </c>
      <c r="C18" s="49">
        <v>5</v>
      </c>
      <c r="D18" s="43"/>
      <c r="E18" s="51">
        <v>5895</v>
      </c>
      <c r="F18" s="52"/>
      <c r="G18" s="52"/>
    </row>
    <row r="19" spans="1:7" ht="14.25">
      <c r="A19" s="48">
        <v>13</v>
      </c>
      <c r="B19" s="53" t="s">
        <v>74</v>
      </c>
      <c r="C19" s="54">
        <v>1.2</v>
      </c>
      <c r="D19" s="43"/>
      <c r="E19" s="51">
        <v>3562.97</v>
      </c>
      <c r="F19" s="52"/>
      <c r="G19" s="52"/>
    </row>
    <row r="20" spans="1:7" ht="14.25">
      <c r="A20" s="48">
        <v>14</v>
      </c>
      <c r="B20" s="53" t="s">
        <v>75</v>
      </c>
      <c r="C20" s="55">
        <v>50</v>
      </c>
      <c r="D20" s="43"/>
      <c r="E20" s="51">
        <v>153668.85</v>
      </c>
      <c r="F20" s="52"/>
      <c r="G20" s="52"/>
    </row>
    <row r="21" spans="1:7" ht="14.25">
      <c r="A21" s="48">
        <v>15</v>
      </c>
      <c r="B21" s="43" t="s">
        <v>76</v>
      </c>
      <c r="C21" s="49">
        <v>300</v>
      </c>
      <c r="D21" s="43"/>
      <c r="E21" s="51">
        <v>246820</v>
      </c>
      <c r="F21" s="52"/>
      <c r="G21" s="52"/>
    </row>
    <row r="22" spans="1:7" ht="14.25">
      <c r="A22" s="48">
        <v>16</v>
      </c>
      <c r="B22" s="43" t="s">
        <v>77</v>
      </c>
      <c r="C22" s="49">
        <v>1800</v>
      </c>
      <c r="D22" s="43"/>
      <c r="E22" s="51">
        <v>2349539.34</v>
      </c>
      <c r="F22" s="52"/>
      <c r="G22" s="52"/>
    </row>
    <row r="23" spans="1:7" ht="14.25">
      <c r="A23" s="48">
        <v>17</v>
      </c>
      <c r="B23" s="56" t="s">
        <v>78</v>
      </c>
      <c r="C23" s="57">
        <f>SUM(C8:C22)</f>
        <v>28307.600000000002</v>
      </c>
      <c r="D23" s="58"/>
      <c r="E23" s="59">
        <f>SUM(E8:E22)</f>
        <v>31695735.619999997</v>
      </c>
      <c r="F23" s="60"/>
      <c r="G23" s="61" t="s">
        <v>79</v>
      </c>
    </row>
    <row r="24" spans="1:7" ht="14.25">
      <c r="A24" s="48">
        <v>18</v>
      </c>
      <c r="B24" s="62"/>
      <c r="C24" s="63"/>
      <c r="D24" s="43"/>
      <c r="E24" s="51"/>
      <c r="F24" s="52"/>
      <c r="G24" s="52"/>
    </row>
    <row r="25" spans="1:7" ht="14.25">
      <c r="A25" s="48">
        <v>19</v>
      </c>
      <c r="B25" s="43" t="s">
        <v>80</v>
      </c>
      <c r="C25" s="63"/>
      <c r="D25" s="43"/>
      <c r="E25" s="51"/>
      <c r="F25" s="52"/>
      <c r="G25" s="52"/>
    </row>
    <row r="26" spans="1:7" ht="14.25">
      <c r="A26" s="48">
        <v>20</v>
      </c>
      <c r="B26" s="43" t="s">
        <v>81</v>
      </c>
      <c r="C26" s="64">
        <v>7</v>
      </c>
      <c r="D26" s="43"/>
      <c r="E26" s="51">
        <v>7200</v>
      </c>
      <c r="F26" s="52"/>
      <c r="G26" s="52"/>
    </row>
    <row r="27" spans="1:7" ht="14.25">
      <c r="A27" s="48">
        <v>21</v>
      </c>
      <c r="B27" s="65" t="s">
        <v>82</v>
      </c>
      <c r="C27" s="66">
        <f>SUM(C26:C26)</f>
        <v>7</v>
      </c>
      <c r="D27" s="58"/>
      <c r="E27" s="59">
        <f>SUM(E26:E26)</f>
        <v>7200</v>
      </c>
      <c r="F27" s="60"/>
      <c r="G27" s="61" t="s">
        <v>83</v>
      </c>
    </row>
    <row r="28" spans="1:7" ht="14.25">
      <c r="A28" s="48">
        <v>22</v>
      </c>
      <c r="B28" s="43"/>
      <c r="C28" s="63" t="s">
        <v>84</v>
      </c>
      <c r="D28" s="67"/>
      <c r="E28" s="68"/>
      <c r="F28" s="52"/>
      <c r="G28" s="52"/>
    </row>
    <row r="29" spans="1:7" ht="14.25">
      <c r="A29" s="48">
        <v>23</v>
      </c>
      <c r="B29" s="43" t="s">
        <v>85</v>
      </c>
      <c r="C29" s="63"/>
      <c r="D29" s="43"/>
      <c r="E29" s="51"/>
      <c r="F29" s="52"/>
      <c r="G29" s="52"/>
    </row>
    <row r="30" spans="1:7" ht="14.25">
      <c r="A30" s="48">
        <v>24</v>
      </c>
      <c r="B30" s="43" t="s">
        <v>86</v>
      </c>
      <c r="C30" s="63">
        <v>1257.5</v>
      </c>
      <c r="D30" s="43"/>
      <c r="E30" s="51">
        <v>1257500</v>
      </c>
      <c r="F30" s="52"/>
      <c r="G30" s="52"/>
    </row>
    <row r="31" spans="1:7" ht="14.25">
      <c r="A31" s="48">
        <v>25</v>
      </c>
      <c r="B31" s="43" t="s">
        <v>87</v>
      </c>
      <c r="C31" s="63"/>
      <c r="D31" s="43"/>
      <c r="E31" s="51">
        <v>78996</v>
      </c>
      <c r="F31" s="52"/>
      <c r="G31" s="52"/>
    </row>
    <row r="32" spans="1:7" ht="14.25">
      <c r="A32" s="48">
        <v>26</v>
      </c>
      <c r="B32" s="43" t="s">
        <v>88</v>
      </c>
      <c r="C32" s="63">
        <v>126</v>
      </c>
      <c r="D32" s="43"/>
      <c r="E32" s="51">
        <v>154000</v>
      </c>
      <c r="F32" s="52"/>
      <c r="G32" s="52"/>
    </row>
    <row r="33" spans="1:7" ht="14.25">
      <c r="A33" s="48">
        <v>27</v>
      </c>
      <c r="B33" s="69" t="s">
        <v>89</v>
      </c>
      <c r="C33" s="63"/>
      <c r="D33" s="43"/>
      <c r="E33" s="51">
        <v>628580.4</v>
      </c>
      <c r="F33" s="52"/>
      <c r="G33" s="52"/>
    </row>
    <row r="34" spans="1:7" ht="14.25">
      <c r="A34" s="48">
        <v>28</v>
      </c>
      <c r="B34" s="43" t="s">
        <v>90</v>
      </c>
      <c r="C34" s="63">
        <v>550</v>
      </c>
      <c r="D34" s="43"/>
      <c r="E34" s="51">
        <v>605000</v>
      </c>
      <c r="F34" s="52"/>
      <c r="G34" s="52"/>
    </row>
    <row r="35" spans="1:7" ht="14.25">
      <c r="A35" s="48">
        <v>29</v>
      </c>
      <c r="B35" s="43" t="s">
        <v>12</v>
      </c>
      <c r="C35" s="63">
        <v>35.1</v>
      </c>
      <c r="D35" s="43"/>
      <c r="E35" s="51">
        <v>35080</v>
      </c>
      <c r="F35" s="52"/>
      <c r="G35" s="52"/>
    </row>
    <row r="36" spans="1:7" ht="14.25">
      <c r="A36" s="48">
        <v>30</v>
      </c>
      <c r="B36" s="10" t="s">
        <v>13</v>
      </c>
      <c r="C36" s="70">
        <v>7</v>
      </c>
      <c r="D36" s="43"/>
      <c r="E36" s="51">
        <v>7000</v>
      </c>
      <c r="F36" s="52"/>
      <c r="G36" s="52"/>
    </row>
    <row r="37" spans="1:7" ht="14.25">
      <c r="A37" s="48">
        <v>31</v>
      </c>
      <c r="B37" s="10" t="s">
        <v>91</v>
      </c>
      <c r="C37" s="70"/>
      <c r="D37" s="43"/>
      <c r="E37" s="51">
        <v>8814</v>
      </c>
      <c r="F37" s="52"/>
      <c r="G37" s="52"/>
    </row>
    <row r="38" spans="1:7" ht="14.25">
      <c r="A38" s="48">
        <v>32</v>
      </c>
      <c r="B38" s="10" t="s">
        <v>92</v>
      </c>
      <c r="C38" s="70"/>
      <c r="D38" s="43"/>
      <c r="E38" s="51">
        <v>60000</v>
      </c>
      <c r="F38" s="52"/>
      <c r="G38" s="52"/>
    </row>
    <row r="39" spans="1:7" ht="14.25">
      <c r="A39" s="48">
        <v>33</v>
      </c>
      <c r="B39" s="43" t="s">
        <v>93</v>
      </c>
      <c r="C39" s="70"/>
      <c r="D39" s="43"/>
      <c r="E39" s="51">
        <v>15000</v>
      </c>
      <c r="F39" s="52"/>
      <c r="G39" s="52"/>
    </row>
    <row r="40" spans="1:7" ht="14.25">
      <c r="A40" s="48">
        <v>34</v>
      </c>
      <c r="B40" s="67" t="s">
        <v>94</v>
      </c>
      <c r="C40" s="70"/>
      <c r="D40" s="43"/>
      <c r="E40" s="51">
        <v>10000</v>
      </c>
      <c r="F40" s="52"/>
      <c r="G40" s="52"/>
    </row>
    <row r="41" spans="1:7" ht="14.25">
      <c r="A41" s="48">
        <v>35</v>
      </c>
      <c r="B41" s="71" t="s">
        <v>95</v>
      </c>
      <c r="C41" s="70"/>
      <c r="D41" s="43"/>
      <c r="E41" s="51">
        <v>10000</v>
      </c>
      <c r="F41" s="52"/>
      <c r="G41" s="52"/>
    </row>
    <row r="42" spans="1:7" ht="14.25">
      <c r="A42" s="48">
        <v>36</v>
      </c>
      <c r="B42" s="71" t="s">
        <v>96</v>
      </c>
      <c r="C42" s="70"/>
      <c r="D42" s="43"/>
      <c r="E42" s="51">
        <v>40000</v>
      </c>
      <c r="F42" s="52"/>
      <c r="G42" s="52"/>
    </row>
    <row r="43" spans="1:7" ht="14.25">
      <c r="A43" s="48">
        <v>37</v>
      </c>
      <c r="B43" s="71" t="s">
        <v>97</v>
      </c>
      <c r="C43" s="70"/>
      <c r="D43" s="43"/>
      <c r="E43" s="51">
        <v>150000</v>
      </c>
      <c r="F43" s="52"/>
      <c r="G43" s="52"/>
    </row>
    <row r="44" spans="1:7" ht="14.25">
      <c r="A44" s="48">
        <v>38</v>
      </c>
      <c r="B44" s="71" t="s">
        <v>98</v>
      </c>
      <c r="C44" s="70"/>
      <c r="D44" s="43"/>
      <c r="E44" s="51">
        <v>100000</v>
      </c>
      <c r="F44" s="52"/>
      <c r="G44" s="52"/>
    </row>
    <row r="45" spans="1:7" ht="14.25">
      <c r="A45" s="48">
        <v>39</v>
      </c>
      <c r="B45" s="67" t="s">
        <v>99</v>
      </c>
      <c r="C45" s="70"/>
      <c r="D45" s="43"/>
      <c r="E45" s="51">
        <v>741000</v>
      </c>
      <c r="F45" s="52"/>
      <c r="G45" s="52"/>
    </row>
    <row r="46" spans="1:7" ht="14.25">
      <c r="A46" s="48">
        <v>40</v>
      </c>
      <c r="B46" s="71" t="s">
        <v>100</v>
      </c>
      <c r="C46" s="70"/>
      <c r="D46" s="43"/>
      <c r="E46" s="51">
        <v>150000</v>
      </c>
      <c r="F46" s="52"/>
      <c r="G46" s="52"/>
    </row>
    <row r="47" spans="1:7" ht="14.25">
      <c r="A47" s="48">
        <v>41</v>
      </c>
      <c r="B47" s="72" t="s">
        <v>101</v>
      </c>
      <c r="C47" s="70"/>
      <c r="D47" s="43"/>
      <c r="E47" s="51">
        <v>6415000</v>
      </c>
      <c r="F47" s="52"/>
      <c r="G47" s="52"/>
    </row>
    <row r="48" spans="1:7" ht="14.25">
      <c r="A48" s="48">
        <v>42</v>
      </c>
      <c r="B48" s="73" t="s">
        <v>102</v>
      </c>
      <c r="C48" s="57">
        <f>SUM(C30:C47)</f>
        <v>1975.6</v>
      </c>
      <c r="D48" s="73"/>
      <c r="E48" s="59">
        <f>SUM(E30:E47)</f>
        <v>10465970.4</v>
      </c>
      <c r="F48" s="60"/>
      <c r="G48" s="61" t="s">
        <v>103</v>
      </c>
    </row>
    <row r="49" spans="1:7" ht="14.25">
      <c r="A49" s="48">
        <v>43</v>
      </c>
      <c r="B49" s="43"/>
      <c r="C49" s="49"/>
      <c r="D49" s="43"/>
      <c r="E49" s="51"/>
      <c r="F49" s="74"/>
      <c r="G49" s="74"/>
    </row>
    <row r="50" spans="1:7" ht="14.25">
      <c r="A50" s="48">
        <v>44</v>
      </c>
      <c r="B50" s="43" t="s">
        <v>104</v>
      </c>
      <c r="C50" s="49"/>
      <c r="D50" s="43"/>
      <c r="E50" s="51"/>
      <c r="F50" s="74"/>
      <c r="G50" s="74"/>
    </row>
    <row r="51" spans="1:7" ht="14.25">
      <c r="A51" s="48">
        <v>45</v>
      </c>
      <c r="B51" s="43" t="s">
        <v>105</v>
      </c>
      <c r="C51" s="49">
        <v>60</v>
      </c>
      <c r="D51" s="43"/>
      <c r="E51" s="51">
        <v>83213</v>
      </c>
      <c r="F51" s="74"/>
      <c r="G51" s="74"/>
    </row>
    <row r="52" spans="1:7" ht="14.25">
      <c r="A52" s="48">
        <v>46</v>
      </c>
      <c r="B52" s="43" t="s">
        <v>106</v>
      </c>
      <c r="C52" s="49"/>
      <c r="D52" s="75">
        <v>20</v>
      </c>
      <c r="E52" s="51"/>
      <c r="F52" s="74">
        <v>1835</v>
      </c>
      <c r="G52" s="74"/>
    </row>
    <row r="53" spans="1:7" ht="14.25">
      <c r="A53" s="48">
        <v>47</v>
      </c>
      <c r="B53" s="43" t="s">
        <v>107</v>
      </c>
      <c r="C53" s="49">
        <v>100</v>
      </c>
      <c r="D53" s="43"/>
      <c r="E53" s="51">
        <v>243164</v>
      </c>
      <c r="F53" s="74"/>
      <c r="G53" s="74"/>
    </row>
    <row r="54" spans="1:7" ht="14.25">
      <c r="A54" s="48">
        <v>48</v>
      </c>
      <c r="B54" s="43" t="s">
        <v>108</v>
      </c>
      <c r="C54" s="49"/>
      <c r="D54" s="52">
        <v>100</v>
      </c>
      <c r="E54" s="51"/>
      <c r="F54" s="74">
        <v>132965</v>
      </c>
      <c r="G54" s="74"/>
    </row>
    <row r="55" spans="1:7" ht="14.25">
      <c r="A55" s="48">
        <v>49</v>
      </c>
      <c r="B55" s="73" t="s">
        <v>109</v>
      </c>
      <c r="C55" s="57">
        <f>SUM(C51:C54)</f>
        <v>160</v>
      </c>
      <c r="D55" s="76">
        <f>SUM(D52:D54)</f>
        <v>120</v>
      </c>
      <c r="E55" s="59">
        <f>SUM(E51:E54)</f>
        <v>326377</v>
      </c>
      <c r="F55" s="77">
        <f>SUM(F52:F54)</f>
        <v>134800</v>
      </c>
      <c r="G55" s="78" t="s">
        <v>110</v>
      </c>
    </row>
    <row r="56" spans="1:9" ht="14.25">
      <c r="A56" s="48">
        <v>50</v>
      </c>
      <c r="B56" s="79" t="s">
        <v>111</v>
      </c>
      <c r="C56" s="57"/>
      <c r="D56" s="76"/>
      <c r="E56" s="59">
        <v>7000</v>
      </c>
      <c r="F56" s="77"/>
      <c r="G56" s="80"/>
      <c r="I56" s="67"/>
    </row>
    <row r="57" spans="1:7" ht="14.25">
      <c r="A57" s="48">
        <v>51</v>
      </c>
      <c r="B57" s="81" t="s">
        <v>112</v>
      </c>
      <c r="C57" s="82">
        <v>10</v>
      </c>
      <c r="D57" s="83"/>
      <c r="E57" s="84"/>
      <c r="F57" s="85"/>
      <c r="G57" s="86">
        <v>2122</v>
      </c>
    </row>
    <row r="58" spans="1:7" ht="14.25">
      <c r="A58" s="48">
        <v>52</v>
      </c>
      <c r="B58" s="62"/>
      <c r="C58" s="87"/>
      <c r="D58" s="88"/>
      <c r="E58" s="89"/>
      <c r="F58" s="90"/>
      <c r="G58" s="90"/>
    </row>
    <row r="59" spans="1:7" ht="14.25">
      <c r="A59" s="48">
        <v>53</v>
      </c>
      <c r="B59" s="67" t="s">
        <v>113</v>
      </c>
      <c r="C59" s="49"/>
      <c r="D59" s="91"/>
      <c r="E59" s="64"/>
      <c r="F59" s="74"/>
      <c r="G59" s="74"/>
    </row>
    <row r="60" spans="1:7" ht="14.25">
      <c r="A60" s="48">
        <v>54</v>
      </c>
      <c r="B60" s="43" t="s">
        <v>114</v>
      </c>
      <c r="C60" s="49"/>
      <c r="D60" s="91">
        <v>144.6</v>
      </c>
      <c r="E60" s="64"/>
      <c r="F60" s="74">
        <v>144550</v>
      </c>
      <c r="G60" s="74"/>
    </row>
    <row r="61" spans="1:7" ht="14.25">
      <c r="A61" s="48">
        <v>55</v>
      </c>
      <c r="B61" s="43" t="s">
        <v>115</v>
      </c>
      <c r="C61" s="49"/>
      <c r="D61" s="91">
        <v>52.2</v>
      </c>
      <c r="E61" s="64"/>
      <c r="F61" s="74">
        <v>52175</v>
      </c>
      <c r="G61" s="74"/>
    </row>
    <row r="62" spans="1:7" ht="14.25">
      <c r="A62" s="48">
        <v>56</v>
      </c>
      <c r="B62" s="10" t="s">
        <v>116</v>
      </c>
      <c r="C62" s="49"/>
      <c r="D62" s="91">
        <v>500</v>
      </c>
      <c r="E62" s="64"/>
      <c r="F62" s="74">
        <v>719007.73</v>
      </c>
      <c r="G62" s="74"/>
    </row>
    <row r="63" spans="1:7" ht="14.25">
      <c r="A63" s="48">
        <v>57</v>
      </c>
      <c r="B63" s="43" t="s">
        <v>117</v>
      </c>
      <c r="C63" s="49"/>
      <c r="D63" s="91">
        <v>140</v>
      </c>
      <c r="E63" s="64"/>
      <c r="F63" s="74">
        <v>62987.9</v>
      </c>
      <c r="G63" s="74"/>
    </row>
    <row r="64" spans="1:7" ht="14.25">
      <c r="A64" s="48">
        <v>58</v>
      </c>
      <c r="B64" s="43" t="s">
        <v>118</v>
      </c>
      <c r="C64" s="49"/>
      <c r="D64" s="91"/>
      <c r="E64" s="64"/>
      <c r="F64" s="74"/>
      <c r="G64" s="74"/>
    </row>
    <row r="65" spans="1:7" ht="14.25">
      <c r="A65" s="48">
        <v>59</v>
      </c>
      <c r="B65" s="73" t="s">
        <v>113</v>
      </c>
      <c r="C65" s="57">
        <f>SUM(C64)</f>
        <v>0</v>
      </c>
      <c r="D65" s="76">
        <f>SUM(D60:D64)</f>
        <v>836.8000000000001</v>
      </c>
      <c r="E65" s="59">
        <f>SUM(E60:E64)</f>
        <v>0</v>
      </c>
      <c r="F65" s="77">
        <f>SUM(F60:F64)</f>
        <v>978720.63</v>
      </c>
      <c r="G65" s="80" t="s">
        <v>119</v>
      </c>
    </row>
    <row r="66" spans="1:7" ht="14.25">
      <c r="A66" s="48">
        <v>60</v>
      </c>
      <c r="B66" s="43"/>
      <c r="C66" s="49"/>
      <c r="D66" s="91"/>
      <c r="E66" s="64"/>
      <c r="F66" s="74"/>
      <c r="G66" s="92"/>
    </row>
    <row r="67" spans="1:7" ht="14.25">
      <c r="A67" s="48">
        <v>61</v>
      </c>
      <c r="B67" s="43" t="s">
        <v>120</v>
      </c>
      <c r="C67" s="49"/>
      <c r="D67" s="43"/>
      <c r="E67" s="51"/>
      <c r="F67" s="74"/>
      <c r="G67" s="92"/>
    </row>
    <row r="68" spans="1:7" ht="14.25">
      <c r="A68" s="48">
        <v>62</v>
      </c>
      <c r="B68" s="43" t="s">
        <v>121</v>
      </c>
      <c r="C68" s="49"/>
      <c r="D68" s="91">
        <v>2300</v>
      </c>
      <c r="E68" s="51"/>
      <c r="F68" s="74">
        <v>2063364.39</v>
      </c>
      <c r="G68" s="92"/>
    </row>
    <row r="69" spans="1:7" ht="14.25">
      <c r="A69" s="48">
        <v>63</v>
      </c>
      <c r="B69" s="10" t="s">
        <v>122</v>
      </c>
      <c r="C69" s="49"/>
      <c r="D69" s="91">
        <v>500</v>
      </c>
      <c r="E69" s="51"/>
      <c r="F69" s="74">
        <v>641374.78</v>
      </c>
      <c r="G69" s="92"/>
    </row>
    <row r="70" spans="1:7" ht="14.25">
      <c r="A70" s="48">
        <v>64</v>
      </c>
      <c r="B70" s="10" t="s">
        <v>123</v>
      </c>
      <c r="C70" s="49"/>
      <c r="D70" s="91"/>
      <c r="E70" s="51"/>
      <c r="F70" s="74">
        <v>88751.08</v>
      </c>
      <c r="G70" s="92"/>
    </row>
    <row r="71" spans="1:7" ht="14.25">
      <c r="A71" s="48">
        <v>65</v>
      </c>
      <c r="B71" s="43" t="s">
        <v>124</v>
      </c>
      <c r="C71" s="49"/>
      <c r="D71" s="91">
        <v>600</v>
      </c>
      <c r="E71" s="51"/>
      <c r="F71" s="74">
        <v>568800</v>
      </c>
      <c r="G71" s="92"/>
    </row>
    <row r="72" spans="1:7" ht="14.25">
      <c r="A72" s="48">
        <v>66</v>
      </c>
      <c r="B72" s="43" t="s">
        <v>125</v>
      </c>
      <c r="C72" s="49"/>
      <c r="D72" s="91">
        <v>200</v>
      </c>
      <c r="E72" s="51"/>
      <c r="F72" s="74">
        <v>758735</v>
      </c>
      <c r="G72" s="92"/>
    </row>
    <row r="73" spans="1:7" ht="14.25">
      <c r="A73" s="48">
        <v>67</v>
      </c>
      <c r="B73" s="43" t="s">
        <v>126</v>
      </c>
      <c r="C73" s="49"/>
      <c r="D73" s="91"/>
      <c r="E73" s="51"/>
      <c r="F73" s="74">
        <v>151057.61</v>
      </c>
      <c r="G73" s="92"/>
    </row>
    <row r="74" spans="1:7" ht="14.25">
      <c r="A74" s="48">
        <v>68</v>
      </c>
      <c r="B74" s="43" t="s">
        <v>127</v>
      </c>
      <c r="C74" s="49"/>
      <c r="D74" s="91"/>
      <c r="E74" s="51"/>
      <c r="F74" s="74">
        <v>371530.39</v>
      </c>
      <c r="G74" s="92"/>
    </row>
    <row r="75" spans="1:7" ht="14.25">
      <c r="A75" s="48">
        <v>69</v>
      </c>
      <c r="B75" s="43" t="s">
        <v>128</v>
      </c>
      <c r="C75" s="49"/>
      <c r="D75" s="91">
        <v>35</v>
      </c>
      <c r="E75" s="51"/>
      <c r="F75" s="74">
        <v>13135.2</v>
      </c>
      <c r="G75" s="92"/>
    </row>
    <row r="76" spans="1:7" ht="14.25">
      <c r="A76" s="48">
        <v>70</v>
      </c>
      <c r="B76" s="73" t="s">
        <v>129</v>
      </c>
      <c r="C76" s="57">
        <f>SUM(C71:C75)</f>
        <v>0</v>
      </c>
      <c r="D76" s="76">
        <f>SUM(D68:D75)</f>
        <v>3635</v>
      </c>
      <c r="E76" s="59">
        <f>SUM(E71:E75)</f>
        <v>0</v>
      </c>
      <c r="F76" s="77">
        <f>SUM(F68:F75)</f>
        <v>4656748.45</v>
      </c>
      <c r="G76" s="80" t="s">
        <v>130</v>
      </c>
    </row>
    <row r="77" spans="1:7" ht="14.25">
      <c r="A77" s="48">
        <v>71</v>
      </c>
      <c r="B77" s="43"/>
      <c r="C77" s="49"/>
      <c r="D77" s="43"/>
      <c r="E77" s="64"/>
      <c r="F77" s="74"/>
      <c r="G77" s="92"/>
    </row>
    <row r="78" spans="1:7" ht="14.25">
      <c r="A78" s="48">
        <v>72</v>
      </c>
      <c r="B78" s="43" t="s">
        <v>131</v>
      </c>
      <c r="C78" s="49"/>
      <c r="D78" s="43"/>
      <c r="E78" s="51"/>
      <c r="F78" s="74"/>
      <c r="G78" s="92"/>
    </row>
    <row r="79" spans="1:7" ht="14.25">
      <c r="A79" s="48">
        <v>73</v>
      </c>
      <c r="B79" s="43" t="s">
        <v>132</v>
      </c>
      <c r="C79" s="49">
        <v>1500</v>
      </c>
      <c r="D79" s="43"/>
      <c r="E79" s="51">
        <v>1558456.45</v>
      </c>
      <c r="F79" s="74"/>
      <c r="G79" s="92"/>
    </row>
    <row r="80" spans="1:7" ht="14.25">
      <c r="A80" s="48">
        <v>74</v>
      </c>
      <c r="B80" s="43" t="s">
        <v>133</v>
      </c>
      <c r="C80" s="49"/>
      <c r="D80" s="91">
        <v>1000</v>
      </c>
      <c r="E80" s="51"/>
      <c r="F80" s="74">
        <v>892700.48</v>
      </c>
      <c r="G80" s="92"/>
    </row>
    <row r="81" spans="1:7" ht="14.25">
      <c r="A81" s="48">
        <v>75</v>
      </c>
      <c r="B81" s="43" t="s">
        <v>134</v>
      </c>
      <c r="C81" s="49"/>
      <c r="D81" s="93">
        <v>130</v>
      </c>
      <c r="E81" s="51"/>
      <c r="F81" s="74">
        <v>83088</v>
      </c>
      <c r="G81" s="92"/>
    </row>
    <row r="82" spans="1:7" ht="14.25">
      <c r="A82" s="48">
        <v>76</v>
      </c>
      <c r="B82" s="43" t="s">
        <v>135</v>
      </c>
      <c r="C82" s="49"/>
      <c r="D82" s="93">
        <v>8000</v>
      </c>
      <c r="E82" s="51"/>
      <c r="F82" s="74">
        <v>16682459.59</v>
      </c>
      <c r="G82" s="92"/>
    </row>
    <row r="83" spans="1:7" ht="14.25">
      <c r="A83" s="48">
        <v>77</v>
      </c>
      <c r="B83" s="43" t="s">
        <v>136</v>
      </c>
      <c r="C83" s="49"/>
      <c r="D83" s="93"/>
      <c r="E83" s="51"/>
      <c r="F83" s="74">
        <v>40090</v>
      </c>
      <c r="G83" s="92"/>
    </row>
    <row r="84" spans="1:7" ht="14.25">
      <c r="A84" s="48">
        <v>78</v>
      </c>
      <c r="B84" s="43" t="s">
        <v>137</v>
      </c>
      <c r="C84" s="49"/>
      <c r="D84" s="91">
        <v>150</v>
      </c>
      <c r="E84" s="51">
        <v>2000</v>
      </c>
      <c r="F84" s="74">
        <v>249538.3</v>
      </c>
      <c r="G84" s="92"/>
    </row>
    <row r="85" spans="1:7" ht="14.25">
      <c r="A85" s="48">
        <v>79</v>
      </c>
      <c r="B85" s="73" t="s">
        <v>138</v>
      </c>
      <c r="C85" s="57">
        <f>SUM(C79:C84)</f>
        <v>1500</v>
      </c>
      <c r="D85" s="94">
        <f>SUM(D79:D84)</f>
        <v>9280</v>
      </c>
      <c r="E85" s="59">
        <f>SUM(E79:E84)</f>
        <v>1560456.45</v>
      </c>
      <c r="F85" s="77">
        <f>SUM(F79:F84)</f>
        <v>17947876.37</v>
      </c>
      <c r="G85" s="80" t="s">
        <v>139</v>
      </c>
    </row>
    <row r="86" spans="1:7" ht="14.25">
      <c r="A86" s="48">
        <v>80</v>
      </c>
      <c r="B86" s="43"/>
      <c r="C86" s="49"/>
      <c r="D86" s="93"/>
      <c r="E86" s="64"/>
      <c r="F86" s="74"/>
      <c r="G86" s="92"/>
    </row>
    <row r="87" spans="1:7" ht="14.25">
      <c r="A87" s="48">
        <v>81</v>
      </c>
      <c r="B87" s="43"/>
      <c r="C87" s="49"/>
      <c r="D87" s="91"/>
      <c r="E87" s="51"/>
      <c r="F87" s="74"/>
      <c r="G87" s="92"/>
    </row>
    <row r="88" spans="1:7" ht="14.25">
      <c r="A88" s="48">
        <v>82</v>
      </c>
      <c r="B88" s="73"/>
      <c r="C88" s="57"/>
      <c r="D88" s="76">
        <f>SUM(D87:D87)</f>
        <v>0</v>
      </c>
      <c r="E88" s="59"/>
      <c r="F88" s="77">
        <f>SUM(F87:F87)</f>
        <v>0</v>
      </c>
      <c r="G88" s="80" t="s">
        <v>140</v>
      </c>
    </row>
    <row r="89" spans="1:7" ht="14.25">
      <c r="A89" s="48">
        <v>83</v>
      </c>
      <c r="B89" s="43"/>
      <c r="C89" s="49"/>
      <c r="D89" s="91"/>
      <c r="E89" s="64"/>
      <c r="F89" s="74"/>
      <c r="G89" s="92"/>
    </row>
    <row r="90" spans="1:7" ht="14.25">
      <c r="A90" s="48">
        <v>84</v>
      </c>
      <c r="B90" s="43" t="s">
        <v>141</v>
      </c>
      <c r="C90" s="49"/>
      <c r="D90" s="43"/>
      <c r="E90" s="51"/>
      <c r="F90" s="74"/>
      <c r="G90" s="92"/>
    </row>
    <row r="91" spans="1:7" ht="14.25">
      <c r="A91" s="48">
        <v>85</v>
      </c>
      <c r="B91" s="43" t="s">
        <v>142</v>
      </c>
      <c r="C91" s="49"/>
      <c r="D91" s="91">
        <v>3300</v>
      </c>
      <c r="E91" s="51"/>
      <c r="F91" s="74">
        <v>3325000</v>
      </c>
      <c r="G91" s="92"/>
    </row>
    <row r="92" spans="1:7" ht="14.25">
      <c r="A92" s="48">
        <v>86</v>
      </c>
      <c r="B92" s="69" t="s">
        <v>143</v>
      </c>
      <c r="C92" s="49"/>
      <c r="D92" s="91"/>
      <c r="E92" s="51"/>
      <c r="F92" s="74">
        <v>628580.4</v>
      </c>
      <c r="G92" s="92"/>
    </row>
    <row r="93" spans="1:7" ht="14.25">
      <c r="A93" s="48">
        <v>87</v>
      </c>
      <c r="B93" s="43" t="s">
        <v>144</v>
      </c>
      <c r="C93" s="49"/>
      <c r="D93" s="91">
        <v>190</v>
      </c>
      <c r="E93" s="51"/>
      <c r="F93" s="74">
        <v>4997</v>
      </c>
      <c r="G93" s="92"/>
    </row>
    <row r="94" spans="1:7" ht="14.25">
      <c r="A94" s="48">
        <v>88</v>
      </c>
      <c r="B94" s="43" t="s">
        <v>145</v>
      </c>
      <c r="C94" s="49"/>
      <c r="D94" s="91">
        <v>510</v>
      </c>
      <c r="E94" s="51"/>
      <c r="F94" s="74">
        <v>506990</v>
      </c>
      <c r="G94" s="92"/>
    </row>
    <row r="95" spans="1:7" ht="14.25">
      <c r="A95" s="48">
        <v>89</v>
      </c>
      <c r="B95" s="43" t="s">
        <v>146</v>
      </c>
      <c r="C95" s="49"/>
      <c r="D95" s="91"/>
      <c r="E95" s="51"/>
      <c r="F95" s="74">
        <v>15454.34</v>
      </c>
      <c r="G95" s="92"/>
    </row>
    <row r="96" spans="1:7" ht="14.25">
      <c r="A96" s="48">
        <v>90</v>
      </c>
      <c r="B96" s="43" t="s">
        <v>147</v>
      </c>
      <c r="C96" s="49"/>
      <c r="D96" s="91"/>
      <c r="E96" s="51"/>
      <c r="F96" s="74"/>
      <c r="G96" s="92"/>
    </row>
    <row r="97" spans="1:7" ht="14.25">
      <c r="A97" s="48">
        <v>91</v>
      </c>
      <c r="B97" s="73" t="s">
        <v>148</v>
      </c>
      <c r="C97" s="57"/>
      <c r="D97" s="94">
        <f>SUM(D91:D96)</f>
        <v>4000</v>
      </c>
      <c r="E97" s="59">
        <f>SUM(E91:E96)</f>
        <v>0</v>
      </c>
      <c r="F97" s="77">
        <f>SUM(F91:F96)</f>
        <v>4481021.74</v>
      </c>
      <c r="G97" s="80" t="s">
        <v>149</v>
      </c>
    </row>
    <row r="98" spans="1:7" ht="14.25">
      <c r="A98" s="48">
        <v>92</v>
      </c>
      <c r="B98" s="43"/>
      <c r="C98" s="49"/>
      <c r="D98" s="43"/>
      <c r="E98" s="51"/>
      <c r="F98" s="74"/>
      <c r="G98" s="74"/>
    </row>
    <row r="99" spans="1:7" ht="14.25">
      <c r="A99" s="48">
        <v>93</v>
      </c>
      <c r="B99" s="43" t="s">
        <v>150</v>
      </c>
      <c r="C99" s="49"/>
      <c r="D99" s="43"/>
      <c r="E99" s="51"/>
      <c r="F99" s="74"/>
      <c r="G99" s="74"/>
    </row>
    <row r="100" spans="1:7" ht="14.25">
      <c r="A100" s="48">
        <v>94</v>
      </c>
      <c r="B100" s="43" t="s">
        <v>151</v>
      </c>
      <c r="C100" s="49">
        <v>10</v>
      </c>
      <c r="D100" s="43"/>
      <c r="E100" s="51">
        <v>73602</v>
      </c>
      <c r="F100" s="74"/>
      <c r="G100" s="74"/>
    </row>
    <row r="101" spans="1:7" ht="14.25">
      <c r="A101" s="48">
        <v>95</v>
      </c>
      <c r="B101" s="43" t="s">
        <v>152</v>
      </c>
      <c r="C101" s="49"/>
      <c r="D101" s="91">
        <v>10</v>
      </c>
      <c r="E101" s="51"/>
      <c r="F101" s="74">
        <v>102311.83</v>
      </c>
      <c r="G101" s="74"/>
    </row>
    <row r="102" spans="1:7" ht="14.25">
      <c r="A102" s="48">
        <v>96</v>
      </c>
      <c r="B102" s="10" t="s">
        <v>153</v>
      </c>
      <c r="C102" s="49"/>
      <c r="D102" s="91">
        <v>910</v>
      </c>
      <c r="E102" s="51"/>
      <c r="F102" s="74">
        <v>910788.2</v>
      </c>
      <c r="G102" s="74"/>
    </row>
    <row r="103" spans="1:7" ht="14.25">
      <c r="A103" s="48">
        <v>97</v>
      </c>
      <c r="B103" s="43" t="s">
        <v>154</v>
      </c>
      <c r="C103" s="49">
        <v>10</v>
      </c>
      <c r="D103" s="43"/>
      <c r="E103" s="51">
        <v>12707</v>
      </c>
      <c r="F103" s="74"/>
      <c r="G103" s="74"/>
    </row>
    <row r="104" spans="1:7" ht="14.25">
      <c r="A104" s="48">
        <v>98</v>
      </c>
      <c r="B104" s="43" t="s">
        <v>155</v>
      </c>
      <c r="C104" s="49"/>
      <c r="D104" s="91">
        <v>435</v>
      </c>
      <c r="E104" s="51"/>
      <c r="F104" s="74">
        <v>447032.2</v>
      </c>
      <c r="G104" s="74"/>
    </row>
    <row r="105" spans="1:7" ht="14.25">
      <c r="A105" s="48">
        <v>99</v>
      </c>
      <c r="B105" s="43" t="s">
        <v>156</v>
      </c>
      <c r="C105" s="49"/>
      <c r="D105" s="91"/>
      <c r="E105" s="51"/>
      <c r="F105" s="74">
        <v>450829.49</v>
      </c>
      <c r="G105" s="74"/>
    </row>
    <row r="106" spans="1:7" ht="14.25">
      <c r="A106" s="48">
        <v>100</v>
      </c>
      <c r="B106" s="43" t="s">
        <v>157</v>
      </c>
      <c r="C106" s="49">
        <v>10</v>
      </c>
      <c r="D106" s="75">
        <v>20</v>
      </c>
      <c r="E106" s="51">
        <v>17982</v>
      </c>
      <c r="F106" s="74"/>
      <c r="G106" s="74"/>
    </row>
    <row r="107" spans="1:7" ht="14.25">
      <c r="A107" s="48">
        <v>101</v>
      </c>
      <c r="B107" s="43" t="s">
        <v>158</v>
      </c>
      <c r="C107" s="49"/>
      <c r="D107" s="91">
        <v>100</v>
      </c>
      <c r="E107" s="51"/>
      <c r="F107" s="74">
        <v>115550.21</v>
      </c>
      <c r="G107" s="74"/>
    </row>
    <row r="108" spans="1:7" ht="14.25">
      <c r="A108" s="48">
        <v>102</v>
      </c>
      <c r="B108" s="43" t="s">
        <v>159</v>
      </c>
      <c r="C108" s="49"/>
      <c r="D108" s="91"/>
      <c r="E108" s="51"/>
      <c r="F108" s="74">
        <v>44035</v>
      </c>
      <c r="G108" s="74"/>
    </row>
    <row r="109" spans="1:7" ht="14.25">
      <c r="A109" s="48">
        <v>103</v>
      </c>
      <c r="B109" s="43" t="s">
        <v>160</v>
      </c>
      <c r="C109" s="49"/>
      <c r="D109" s="91"/>
      <c r="E109" s="51"/>
      <c r="F109" s="74">
        <v>39095</v>
      </c>
      <c r="G109" s="74"/>
    </row>
    <row r="110" spans="1:7" ht="14.25">
      <c r="A110" s="48">
        <v>104</v>
      </c>
      <c r="B110" s="43" t="s">
        <v>161</v>
      </c>
      <c r="C110" s="49"/>
      <c r="D110" s="91"/>
      <c r="E110" s="51"/>
      <c r="F110" s="74">
        <v>14003.54</v>
      </c>
      <c r="G110" s="74"/>
    </row>
    <row r="111" spans="1:7" ht="14.25">
      <c r="A111" s="48">
        <v>105</v>
      </c>
      <c r="B111" s="43" t="s">
        <v>162</v>
      </c>
      <c r="C111" s="49"/>
      <c r="D111" s="91">
        <v>150</v>
      </c>
      <c r="E111" s="51"/>
      <c r="F111" s="74">
        <v>115551.8</v>
      </c>
      <c r="G111" s="74"/>
    </row>
    <row r="112" spans="1:7" ht="14.25">
      <c r="A112" s="48">
        <v>106</v>
      </c>
      <c r="B112" s="43" t="s">
        <v>163</v>
      </c>
      <c r="C112" s="49">
        <v>50</v>
      </c>
      <c r="D112" s="91">
        <v>150</v>
      </c>
      <c r="E112" s="51">
        <v>76336.25</v>
      </c>
      <c r="F112" s="74">
        <v>157782.22</v>
      </c>
      <c r="G112" s="74"/>
    </row>
    <row r="113" spans="1:7" ht="14.25">
      <c r="A113" s="48">
        <v>107</v>
      </c>
      <c r="B113" s="43" t="s">
        <v>164</v>
      </c>
      <c r="C113" s="49"/>
      <c r="D113" s="91">
        <v>100</v>
      </c>
      <c r="E113" s="51"/>
      <c r="F113" s="74">
        <v>87421</v>
      </c>
      <c r="G113" s="74"/>
    </row>
    <row r="114" spans="1:7" ht="14.25">
      <c r="A114" s="48">
        <v>108</v>
      </c>
      <c r="B114" s="43" t="s">
        <v>165</v>
      </c>
      <c r="C114" s="49"/>
      <c r="D114" s="91">
        <v>100</v>
      </c>
      <c r="E114" s="51"/>
      <c r="F114" s="74">
        <v>23579</v>
      </c>
      <c r="G114" s="74"/>
    </row>
    <row r="115" spans="1:7" ht="14.25">
      <c r="A115" s="48">
        <v>109</v>
      </c>
      <c r="B115" s="43" t="s">
        <v>166</v>
      </c>
      <c r="C115" s="49"/>
      <c r="D115" s="91"/>
      <c r="E115" s="51"/>
      <c r="F115" s="74">
        <v>19825</v>
      </c>
      <c r="G115" s="74"/>
    </row>
    <row r="116" spans="1:7" ht="14.25">
      <c r="A116" s="48">
        <v>110</v>
      </c>
      <c r="B116" s="43" t="s">
        <v>167</v>
      </c>
      <c r="C116" s="49"/>
      <c r="D116" s="91"/>
      <c r="E116" s="51"/>
      <c r="F116" s="74">
        <v>40486</v>
      </c>
      <c r="G116" s="74"/>
    </row>
    <row r="117" spans="1:7" ht="14.25">
      <c r="A117" s="48">
        <v>111</v>
      </c>
      <c r="B117" s="43" t="s">
        <v>168</v>
      </c>
      <c r="C117" s="49"/>
      <c r="D117" s="91"/>
      <c r="E117" s="51"/>
      <c r="F117" s="74">
        <v>61710</v>
      </c>
      <c r="G117" s="74"/>
    </row>
    <row r="118" spans="1:7" ht="14.25">
      <c r="A118" s="48">
        <v>112</v>
      </c>
      <c r="B118" s="43" t="s">
        <v>169</v>
      </c>
      <c r="C118" s="49"/>
      <c r="D118" s="91">
        <v>100</v>
      </c>
      <c r="E118" s="51"/>
      <c r="F118" s="74">
        <v>18000</v>
      </c>
      <c r="G118" s="74"/>
    </row>
    <row r="119" spans="1:7" ht="14.25">
      <c r="A119" s="48">
        <v>113</v>
      </c>
      <c r="B119" s="43" t="s">
        <v>170</v>
      </c>
      <c r="C119" s="49"/>
      <c r="D119" s="91">
        <v>70</v>
      </c>
      <c r="E119" s="51"/>
      <c r="F119" s="74">
        <v>81332</v>
      </c>
      <c r="G119" s="74"/>
    </row>
    <row r="120" spans="1:7" ht="14.25">
      <c r="A120" s="48">
        <v>114</v>
      </c>
      <c r="B120" s="43" t="s">
        <v>171</v>
      </c>
      <c r="C120" s="49"/>
      <c r="D120" s="91">
        <v>20</v>
      </c>
      <c r="E120" s="51"/>
      <c r="F120" s="74"/>
      <c r="G120" s="74"/>
    </row>
    <row r="121" spans="1:7" ht="14.25">
      <c r="A121" s="48">
        <v>115</v>
      </c>
      <c r="B121" s="43" t="s">
        <v>172</v>
      </c>
      <c r="C121" s="49">
        <v>15</v>
      </c>
      <c r="D121" s="43"/>
      <c r="E121" s="51">
        <v>5070</v>
      </c>
      <c r="F121" s="74"/>
      <c r="G121" s="74"/>
    </row>
    <row r="122" spans="1:7" ht="14.25">
      <c r="A122" s="48">
        <v>116</v>
      </c>
      <c r="B122" s="43" t="s">
        <v>173</v>
      </c>
      <c r="C122" s="95"/>
      <c r="D122" s="91">
        <v>160</v>
      </c>
      <c r="E122" s="51"/>
      <c r="F122" s="74">
        <v>171401</v>
      </c>
      <c r="G122" s="74"/>
    </row>
    <row r="123" spans="1:7" ht="14.25">
      <c r="A123" s="48">
        <v>117</v>
      </c>
      <c r="B123" s="43" t="s">
        <v>174</v>
      </c>
      <c r="C123" s="96">
        <v>60</v>
      </c>
      <c r="D123" s="91">
        <v>337</v>
      </c>
      <c r="E123" s="51">
        <v>94880</v>
      </c>
      <c r="F123" s="74">
        <v>453375.46</v>
      </c>
      <c r="G123" s="74"/>
    </row>
    <row r="124" spans="1:7" ht="14.25">
      <c r="A124" s="48">
        <v>118</v>
      </c>
      <c r="B124" s="43" t="s">
        <v>175</v>
      </c>
      <c r="C124" s="95"/>
      <c r="D124" s="91">
        <v>1170</v>
      </c>
      <c r="E124" s="51"/>
      <c r="F124" s="74">
        <v>1169679.36</v>
      </c>
      <c r="G124" s="74"/>
    </row>
    <row r="125" spans="1:7" ht="14.25">
      <c r="A125" s="48">
        <v>119</v>
      </c>
      <c r="B125" s="10" t="s">
        <v>176</v>
      </c>
      <c r="C125" s="95"/>
      <c r="D125" s="91">
        <v>503</v>
      </c>
      <c r="E125" s="51"/>
      <c r="F125" s="74">
        <v>755050.7</v>
      </c>
      <c r="G125" s="74"/>
    </row>
    <row r="126" spans="1:7" ht="14.25">
      <c r="A126" s="48">
        <v>120</v>
      </c>
      <c r="B126" s="43" t="s">
        <v>177</v>
      </c>
      <c r="C126" s="49"/>
      <c r="D126" s="91">
        <v>60</v>
      </c>
      <c r="E126" s="51"/>
      <c r="F126" s="74">
        <v>42481</v>
      </c>
      <c r="G126" s="74"/>
    </row>
    <row r="127" spans="1:7" ht="14.25">
      <c r="A127" s="48">
        <v>121</v>
      </c>
      <c r="B127" s="73" t="s">
        <v>178</v>
      </c>
      <c r="C127" s="57">
        <f>SUM(C100:C126)</f>
        <v>155</v>
      </c>
      <c r="D127" s="76">
        <f>SUM(D101:D126)</f>
        <v>4395</v>
      </c>
      <c r="E127" s="59">
        <f>SUM(E100:E126)</f>
        <v>280577.25</v>
      </c>
      <c r="F127" s="77">
        <f>SUM(F101:F126)</f>
        <v>5321320.01</v>
      </c>
      <c r="G127" s="78" t="s">
        <v>179</v>
      </c>
    </row>
    <row r="128" spans="1:7" ht="14.25">
      <c r="A128" s="48">
        <v>122</v>
      </c>
      <c r="B128" s="43"/>
      <c r="C128" s="49"/>
      <c r="D128" s="62"/>
      <c r="E128" s="51"/>
      <c r="F128" s="74"/>
      <c r="G128" s="97"/>
    </row>
    <row r="129" spans="1:7" ht="14.25">
      <c r="A129" s="48">
        <v>123</v>
      </c>
      <c r="B129" s="43" t="s">
        <v>180</v>
      </c>
      <c r="C129" s="49"/>
      <c r="D129" s="43"/>
      <c r="E129" s="51"/>
      <c r="F129" s="74"/>
      <c r="G129" s="97"/>
    </row>
    <row r="130" spans="1:7" ht="14.25">
      <c r="A130" s="48">
        <v>124</v>
      </c>
      <c r="B130" s="43" t="s">
        <v>181</v>
      </c>
      <c r="C130" s="49"/>
      <c r="D130" s="75">
        <v>300</v>
      </c>
      <c r="E130" s="51"/>
      <c r="F130" s="74">
        <v>121000</v>
      </c>
      <c r="G130" s="97"/>
    </row>
    <row r="131" spans="1:7" ht="14.25">
      <c r="A131" s="48">
        <v>125</v>
      </c>
      <c r="B131" s="67" t="s">
        <v>182</v>
      </c>
      <c r="C131" s="49"/>
      <c r="D131" s="75">
        <v>500</v>
      </c>
      <c r="E131" s="51"/>
      <c r="F131" s="74">
        <v>464555.3</v>
      </c>
      <c r="G131" s="97"/>
    </row>
    <row r="132" spans="1:7" ht="14.25">
      <c r="A132" s="48">
        <v>126</v>
      </c>
      <c r="B132" s="98" t="s">
        <v>183</v>
      </c>
      <c r="C132" s="49"/>
      <c r="D132" s="75">
        <v>500</v>
      </c>
      <c r="E132" s="51"/>
      <c r="F132" s="74">
        <v>2000</v>
      </c>
      <c r="G132" s="97"/>
    </row>
    <row r="133" spans="1:7" ht="14.25">
      <c r="A133" s="48">
        <v>127</v>
      </c>
      <c r="B133" s="10" t="s">
        <v>184</v>
      </c>
      <c r="C133" s="49"/>
      <c r="D133" s="75">
        <v>100</v>
      </c>
      <c r="E133" s="51">
        <v>3220</v>
      </c>
      <c r="F133" s="74">
        <v>120031.92</v>
      </c>
      <c r="G133" s="97"/>
    </row>
    <row r="134" spans="1:7" ht="14.25">
      <c r="A134" s="48">
        <v>128</v>
      </c>
      <c r="B134" s="71" t="s">
        <v>185</v>
      </c>
      <c r="C134" s="49"/>
      <c r="D134" s="75"/>
      <c r="E134" s="51"/>
      <c r="F134" s="74">
        <v>327467.19</v>
      </c>
      <c r="G134" s="97"/>
    </row>
    <row r="135" spans="1:7" ht="14.25">
      <c r="A135" s="48">
        <v>129</v>
      </c>
      <c r="B135" s="43" t="s">
        <v>186</v>
      </c>
      <c r="C135" s="49">
        <v>150</v>
      </c>
      <c r="D135" s="91">
        <v>100</v>
      </c>
      <c r="E135" s="51">
        <v>82575</v>
      </c>
      <c r="F135" s="74"/>
      <c r="G135" s="97"/>
    </row>
    <row r="136" spans="1:7" ht="14.25">
      <c r="A136" s="48">
        <v>130</v>
      </c>
      <c r="B136" s="10" t="s">
        <v>187</v>
      </c>
      <c r="C136" s="49"/>
      <c r="D136" s="75">
        <v>100</v>
      </c>
      <c r="E136" s="51"/>
      <c r="F136" s="74">
        <v>126665</v>
      </c>
      <c r="G136" s="97"/>
    </row>
    <row r="137" spans="1:7" ht="14.25">
      <c r="A137" s="48">
        <v>131</v>
      </c>
      <c r="B137" s="43" t="s">
        <v>188</v>
      </c>
      <c r="C137" s="49"/>
      <c r="D137" s="91">
        <v>255</v>
      </c>
      <c r="E137" s="51"/>
      <c r="F137" s="74">
        <v>193000</v>
      </c>
      <c r="G137" s="97"/>
    </row>
    <row r="138" spans="1:7" ht="14.25">
      <c r="A138" s="48">
        <v>132</v>
      </c>
      <c r="B138" s="43" t="s">
        <v>189</v>
      </c>
      <c r="C138" s="49"/>
      <c r="D138" s="91">
        <v>20</v>
      </c>
      <c r="E138" s="51"/>
      <c r="F138" s="74">
        <v>4000</v>
      </c>
      <c r="G138" s="97"/>
    </row>
    <row r="139" spans="1:7" ht="14.25">
      <c r="A139" s="48">
        <v>133</v>
      </c>
      <c r="B139" s="43" t="s">
        <v>190</v>
      </c>
      <c r="C139" s="49"/>
      <c r="D139" s="91"/>
      <c r="E139" s="51"/>
      <c r="F139" s="74">
        <v>140430</v>
      </c>
      <c r="G139" s="97"/>
    </row>
    <row r="140" spans="1:7" ht="14.25">
      <c r="A140" s="48">
        <v>134</v>
      </c>
      <c r="B140" s="73" t="s">
        <v>191</v>
      </c>
      <c r="C140" s="57">
        <f>SUM(C134:C139)</f>
        <v>150</v>
      </c>
      <c r="D140" s="76">
        <f>SUM(D130:D139)</f>
        <v>1875</v>
      </c>
      <c r="E140" s="59">
        <f>SUM(E130:E139)</f>
        <v>85795</v>
      </c>
      <c r="F140" s="77">
        <f>SUM(F130:F139)</f>
        <v>1499149.41</v>
      </c>
      <c r="G140" s="78" t="s">
        <v>192</v>
      </c>
    </row>
    <row r="141" spans="1:7" ht="14.25">
      <c r="A141" s="48">
        <v>135</v>
      </c>
      <c r="B141" s="43"/>
      <c r="C141" s="49"/>
      <c r="D141" s="91"/>
      <c r="E141" s="64"/>
      <c r="F141" s="74"/>
      <c r="G141" s="97"/>
    </row>
    <row r="142" spans="1:7" ht="14.25">
      <c r="A142" s="48">
        <v>136</v>
      </c>
      <c r="B142" s="43" t="s">
        <v>193</v>
      </c>
      <c r="C142" s="49"/>
      <c r="D142" s="43"/>
      <c r="E142" s="51"/>
      <c r="F142" s="74"/>
      <c r="G142" s="97"/>
    </row>
    <row r="143" spans="1:7" ht="14.25">
      <c r="A143" s="48">
        <v>137</v>
      </c>
      <c r="B143" s="43" t="s">
        <v>194</v>
      </c>
      <c r="C143" s="49">
        <v>370</v>
      </c>
      <c r="D143" s="43"/>
      <c r="E143" s="51">
        <v>449633</v>
      </c>
      <c r="F143" s="74"/>
      <c r="G143" s="97"/>
    </row>
    <row r="144" spans="1:7" ht="14.25">
      <c r="A144" s="48">
        <v>138</v>
      </c>
      <c r="B144" s="10" t="s">
        <v>195</v>
      </c>
      <c r="C144" s="49"/>
      <c r="D144" s="52">
        <v>20</v>
      </c>
      <c r="E144" s="51"/>
      <c r="F144" s="74">
        <v>18860</v>
      </c>
      <c r="G144" s="97"/>
    </row>
    <row r="145" spans="1:7" ht="14.25">
      <c r="A145" s="48">
        <v>139</v>
      </c>
      <c r="B145" s="43" t="s">
        <v>196</v>
      </c>
      <c r="C145" s="49"/>
      <c r="D145" s="91">
        <v>250</v>
      </c>
      <c r="E145" s="51"/>
      <c r="F145" s="74">
        <v>107665.8</v>
      </c>
      <c r="G145" s="97"/>
    </row>
    <row r="146" spans="1:7" ht="14.25">
      <c r="A146" s="48">
        <v>140</v>
      </c>
      <c r="B146" s="43" t="s">
        <v>197</v>
      </c>
      <c r="C146" s="49">
        <v>150</v>
      </c>
      <c r="D146" s="91"/>
      <c r="E146" s="51">
        <v>159380</v>
      </c>
      <c r="F146" s="74"/>
      <c r="G146" s="97"/>
    </row>
    <row r="147" spans="1:7" ht="14.25">
      <c r="A147" s="48">
        <v>141</v>
      </c>
      <c r="B147" s="43" t="s">
        <v>198</v>
      </c>
      <c r="C147" s="49"/>
      <c r="D147" s="91">
        <v>100</v>
      </c>
      <c r="E147" s="51"/>
      <c r="F147" s="74">
        <v>30763</v>
      </c>
      <c r="G147" s="97"/>
    </row>
    <row r="148" spans="1:7" ht="14.25">
      <c r="A148" s="48">
        <v>142</v>
      </c>
      <c r="B148" s="43" t="s">
        <v>199</v>
      </c>
      <c r="C148" s="49">
        <v>320</v>
      </c>
      <c r="D148" s="91"/>
      <c r="E148" s="51">
        <v>378696</v>
      </c>
      <c r="F148" s="74"/>
      <c r="G148" s="97"/>
    </row>
    <row r="149" spans="1:7" ht="14.25">
      <c r="A149" s="48">
        <v>143</v>
      </c>
      <c r="B149" s="43" t="s">
        <v>200</v>
      </c>
      <c r="C149" s="49"/>
      <c r="D149" s="91">
        <v>200</v>
      </c>
      <c r="E149" s="51"/>
      <c r="F149" s="74">
        <v>152316.45</v>
      </c>
      <c r="G149" s="97"/>
    </row>
    <row r="150" spans="1:7" ht="14.25">
      <c r="A150" s="48">
        <v>144</v>
      </c>
      <c r="B150" s="43" t="s">
        <v>201</v>
      </c>
      <c r="C150" s="49"/>
      <c r="D150" s="91"/>
      <c r="E150" s="51"/>
      <c r="F150" s="74">
        <v>232702.5</v>
      </c>
      <c r="G150" s="97"/>
    </row>
    <row r="151" spans="1:7" ht="14.25">
      <c r="A151" s="48">
        <v>145</v>
      </c>
      <c r="B151" s="10" t="s">
        <v>202</v>
      </c>
      <c r="C151" s="49"/>
      <c r="D151" s="91">
        <v>73</v>
      </c>
      <c r="E151" s="51"/>
      <c r="F151" s="74">
        <v>69368</v>
      </c>
      <c r="G151" s="97"/>
    </row>
    <row r="152" spans="1:7" ht="14.25">
      <c r="A152" s="48">
        <v>146</v>
      </c>
      <c r="B152" s="43" t="s">
        <v>203</v>
      </c>
      <c r="C152" s="49"/>
      <c r="D152" s="91"/>
      <c r="E152" s="51">
        <v>14913</v>
      </c>
      <c r="F152" s="74">
        <v>84000</v>
      </c>
      <c r="G152" s="97"/>
    </row>
    <row r="153" spans="1:7" ht="14.25">
      <c r="A153" s="48">
        <v>147</v>
      </c>
      <c r="B153" s="43" t="s">
        <v>204</v>
      </c>
      <c r="C153" s="49">
        <v>1800</v>
      </c>
      <c r="D153" s="91"/>
      <c r="E153" s="51">
        <v>1865407</v>
      </c>
      <c r="F153" s="74"/>
      <c r="G153" s="97"/>
    </row>
    <row r="154" spans="1:7" ht="14.25">
      <c r="A154" s="48">
        <v>148</v>
      </c>
      <c r="B154" s="43" t="s">
        <v>205</v>
      </c>
      <c r="C154" s="49"/>
      <c r="D154" s="91">
        <v>52.8</v>
      </c>
      <c r="E154" s="51"/>
      <c r="F154" s="74">
        <v>52750.99</v>
      </c>
      <c r="G154" s="97"/>
    </row>
    <row r="155" spans="1:7" ht="14.25">
      <c r="A155" s="48">
        <v>149</v>
      </c>
      <c r="B155" s="43" t="s">
        <v>206</v>
      </c>
      <c r="C155" s="49"/>
      <c r="D155" s="91">
        <v>700</v>
      </c>
      <c r="E155" s="51"/>
      <c r="F155" s="74">
        <v>680338.5</v>
      </c>
      <c r="G155" s="97"/>
    </row>
    <row r="156" spans="1:7" ht="14.25">
      <c r="A156" s="48">
        <v>150</v>
      </c>
      <c r="B156" s="81" t="s">
        <v>207</v>
      </c>
      <c r="C156" s="82">
        <f>SUM(C143:C155)</f>
        <v>2640</v>
      </c>
      <c r="D156" s="83">
        <f>SUM(D144:D155)</f>
        <v>1395.8</v>
      </c>
      <c r="E156" s="84">
        <f>SUM(E143:E155)</f>
        <v>2868029</v>
      </c>
      <c r="F156" s="85">
        <f>SUM(F144:F155)</f>
        <v>1428765.24</v>
      </c>
      <c r="G156" s="86">
        <v>3612</v>
      </c>
    </row>
    <row r="157" spans="1:7" ht="14.25">
      <c r="A157" s="48">
        <v>151</v>
      </c>
      <c r="B157" s="43" t="s">
        <v>208</v>
      </c>
      <c r="C157" s="49">
        <v>260</v>
      </c>
      <c r="D157" s="91"/>
      <c r="E157" s="51">
        <v>313684</v>
      </c>
      <c r="F157" s="74"/>
      <c r="G157" s="92"/>
    </row>
    <row r="158" spans="1:7" ht="14.25">
      <c r="A158" s="48">
        <v>152</v>
      </c>
      <c r="B158" s="10" t="s">
        <v>209</v>
      </c>
      <c r="C158" s="49">
        <v>50</v>
      </c>
      <c r="D158" s="91"/>
      <c r="E158" s="51">
        <v>53570</v>
      </c>
      <c r="F158" s="74"/>
      <c r="G158" s="92"/>
    </row>
    <row r="159" spans="1:7" ht="14.25">
      <c r="A159" s="48">
        <v>153</v>
      </c>
      <c r="B159" s="10" t="s">
        <v>210</v>
      </c>
      <c r="C159" s="49"/>
      <c r="D159" s="91">
        <v>50</v>
      </c>
      <c r="E159" s="51"/>
      <c r="F159" s="74">
        <v>38460.45</v>
      </c>
      <c r="G159" s="92"/>
    </row>
    <row r="160" spans="1:7" ht="14.25">
      <c r="A160" s="48">
        <v>154</v>
      </c>
      <c r="B160" s="43" t="s">
        <v>211</v>
      </c>
      <c r="C160" s="49"/>
      <c r="D160" s="91">
        <v>150</v>
      </c>
      <c r="E160" s="51">
        <v>4669</v>
      </c>
      <c r="F160" s="74">
        <v>203619.42</v>
      </c>
      <c r="G160" s="92"/>
    </row>
    <row r="161" spans="1:7" ht="14.25">
      <c r="A161" s="48">
        <v>155</v>
      </c>
      <c r="B161" s="43" t="s">
        <v>212</v>
      </c>
      <c r="C161" s="49">
        <v>160</v>
      </c>
      <c r="D161" s="91"/>
      <c r="E161" s="51">
        <v>165280</v>
      </c>
      <c r="F161" s="74"/>
      <c r="G161" s="92"/>
    </row>
    <row r="162" spans="1:7" ht="14.25">
      <c r="A162" s="48">
        <v>156</v>
      </c>
      <c r="B162" s="43" t="s">
        <v>213</v>
      </c>
      <c r="C162" s="49"/>
      <c r="D162" s="91">
        <v>140</v>
      </c>
      <c r="E162" s="51"/>
      <c r="F162" s="74">
        <v>121227.02</v>
      </c>
      <c r="G162" s="92"/>
    </row>
    <row r="163" spans="1:7" ht="14.25">
      <c r="A163" s="48">
        <v>157</v>
      </c>
      <c r="B163" s="43" t="s">
        <v>214</v>
      </c>
      <c r="C163" s="49"/>
      <c r="D163" s="91"/>
      <c r="E163" s="51"/>
      <c r="F163" s="74">
        <v>37100</v>
      </c>
      <c r="G163" s="92"/>
    </row>
    <row r="164" spans="1:7" ht="14.25">
      <c r="A164" s="48">
        <v>158</v>
      </c>
      <c r="B164" s="43" t="s">
        <v>215</v>
      </c>
      <c r="C164" s="49">
        <v>24.2</v>
      </c>
      <c r="D164" s="91"/>
      <c r="E164" s="51">
        <v>23904</v>
      </c>
      <c r="F164" s="74"/>
      <c r="G164" s="92"/>
    </row>
    <row r="165" spans="1:7" ht="14.25">
      <c r="A165" s="48">
        <v>159</v>
      </c>
      <c r="B165" s="81" t="s">
        <v>39</v>
      </c>
      <c r="C165" s="82">
        <f>SUM(C157:C164)</f>
        <v>494.2</v>
      </c>
      <c r="D165" s="83">
        <f>SUM(D159:D164)</f>
        <v>340</v>
      </c>
      <c r="E165" s="84">
        <f>SUM(E157:E164)</f>
        <v>561107</v>
      </c>
      <c r="F165" s="85">
        <f>SUM(F159:F164)</f>
        <v>400406.8900000001</v>
      </c>
      <c r="G165" s="86">
        <v>3613</v>
      </c>
    </row>
    <row r="166" spans="1:7" ht="14.25">
      <c r="A166" s="48">
        <v>160</v>
      </c>
      <c r="B166" s="43" t="s">
        <v>216</v>
      </c>
      <c r="C166" s="49">
        <v>65</v>
      </c>
      <c r="D166" s="91">
        <v>650</v>
      </c>
      <c r="E166" s="51">
        <v>77524</v>
      </c>
      <c r="F166" s="74">
        <v>643862.44</v>
      </c>
      <c r="G166" s="92"/>
    </row>
    <row r="167" spans="1:7" ht="14.25">
      <c r="A167" s="48">
        <v>161</v>
      </c>
      <c r="B167" s="10" t="s">
        <v>217</v>
      </c>
      <c r="C167" s="49"/>
      <c r="D167" s="91">
        <v>150</v>
      </c>
      <c r="E167" s="51"/>
      <c r="F167" s="74">
        <v>556656.7</v>
      </c>
      <c r="G167" s="92"/>
    </row>
    <row r="168" spans="1:7" ht="14.25">
      <c r="A168" s="48">
        <v>162</v>
      </c>
      <c r="B168" s="81" t="s">
        <v>40</v>
      </c>
      <c r="C168" s="82">
        <f>SUM(C166:C167)</f>
        <v>65</v>
      </c>
      <c r="D168" s="83">
        <f>SUM(D166:D167)</f>
        <v>800</v>
      </c>
      <c r="E168" s="84">
        <f>SUM(E166:E167)</f>
        <v>77524</v>
      </c>
      <c r="F168" s="85">
        <f>SUM(F166:F167)</f>
        <v>1200519.14</v>
      </c>
      <c r="G168" s="86">
        <v>3631</v>
      </c>
    </row>
    <row r="169" spans="1:7" ht="14.25">
      <c r="A169" s="48">
        <v>163</v>
      </c>
      <c r="B169" s="43" t="s">
        <v>218</v>
      </c>
      <c r="C169" s="49">
        <v>15</v>
      </c>
      <c r="D169" s="43"/>
      <c r="E169" s="51">
        <v>8800</v>
      </c>
      <c r="F169" s="74"/>
      <c r="G169" s="99"/>
    </row>
    <row r="170" spans="1:7" ht="14.25">
      <c r="A170" s="48">
        <v>164</v>
      </c>
      <c r="B170" s="43" t="s">
        <v>219</v>
      </c>
      <c r="C170" s="49"/>
      <c r="D170" s="91">
        <v>100</v>
      </c>
      <c r="E170" s="51"/>
      <c r="F170" s="74">
        <v>36691.5</v>
      </c>
      <c r="G170" s="99"/>
    </row>
    <row r="171" spans="1:7" ht="14.25">
      <c r="A171" s="48">
        <v>165</v>
      </c>
      <c r="B171" s="43" t="s">
        <v>220</v>
      </c>
      <c r="C171" s="49"/>
      <c r="D171" s="91">
        <v>1.6</v>
      </c>
      <c r="E171" s="51"/>
      <c r="F171" s="74">
        <v>1600</v>
      </c>
      <c r="G171" s="99"/>
    </row>
    <row r="172" spans="1:7" ht="14.25">
      <c r="A172" s="48">
        <v>166</v>
      </c>
      <c r="B172" s="43" t="s">
        <v>221</v>
      </c>
      <c r="C172" s="49">
        <v>100</v>
      </c>
      <c r="D172" s="91">
        <v>100</v>
      </c>
      <c r="E172" s="51">
        <v>15288.12</v>
      </c>
      <c r="F172" s="74">
        <v>218708</v>
      </c>
      <c r="G172" s="99"/>
    </row>
    <row r="173" spans="1:7" ht="14.25">
      <c r="A173" s="48">
        <v>167</v>
      </c>
      <c r="B173" s="43" t="s">
        <v>222</v>
      </c>
      <c r="C173" s="49"/>
      <c r="D173" s="91">
        <v>120</v>
      </c>
      <c r="E173" s="51"/>
      <c r="F173" s="74">
        <v>9680</v>
      </c>
      <c r="G173" s="99"/>
    </row>
    <row r="174" spans="1:7" ht="14.25">
      <c r="A174" s="48">
        <v>168</v>
      </c>
      <c r="B174" s="43" t="s">
        <v>223</v>
      </c>
      <c r="C174" s="49">
        <v>150</v>
      </c>
      <c r="D174" s="91"/>
      <c r="E174" s="51">
        <v>185097</v>
      </c>
      <c r="F174" s="74"/>
      <c r="G174" s="99"/>
    </row>
    <row r="175" spans="1:7" ht="14.25">
      <c r="A175" s="48">
        <v>169</v>
      </c>
      <c r="B175" s="43" t="s">
        <v>224</v>
      </c>
      <c r="C175" s="49">
        <v>300</v>
      </c>
      <c r="D175" s="91">
        <v>300</v>
      </c>
      <c r="E175" s="51">
        <v>323910</v>
      </c>
      <c r="F175" s="74">
        <v>34870</v>
      </c>
      <c r="G175" s="99"/>
    </row>
    <row r="176" spans="1:7" ht="14.25">
      <c r="A176" s="48">
        <v>170</v>
      </c>
      <c r="B176" s="10" t="s">
        <v>225</v>
      </c>
      <c r="C176" s="49">
        <v>150</v>
      </c>
      <c r="D176" s="91"/>
      <c r="E176" s="51"/>
      <c r="F176" s="74"/>
      <c r="G176" s="99"/>
    </row>
    <row r="177" spans="1:7" ht="14.25">
      <c r="A177" s="48">
        <v>171</v>
      </c>
      <c r="B177" s="43" t="s">
        <v>226</v>
      </c>
      <c r="C177" s="49"/>
      <c r="D177" s="91">
        <v>700</v>
      </c>
      <c r="E177" s="51"/>
      <c r="F177" s="74">
        <v>699433.06</v>
      </c>
      <c r="G177" s="99"/>
    </row>
    <row r="178" spans="1:7" ht="14.25">
      <c r="A178" s="48">
        <v>172</v>
      </c>
      <c r="B178" s="43" t="s">
        <v>227</v>
      </c>
      <c r="C178" s="49">
        <v>20</v>
      </c>
      <c r="D178" s="91">
        <v>400</v>
      </c>
      <c r="E178" s="51">
        <v>53338</v>
      </c>
      <c r="F178" s="74">
        <v>605216</v>
      </c>
      <c r="G178" s="99"/>
    </row>
    <row r="179" spans="1:7" ht="14.25">
      <c r="A179" s="48">
        <v>173</v>
      </c>
      <c r="B179" s="43" t="s">
        <v>228</v>
      </c>
      <c r="C179" s="49"/>
      <c r="D179" s="91"/>
      <c r="E179" s="51"/>
      <c r="F179" s="74">
        <v>42000</v>
      </c>
      <c r="G179" s="99"/>
    </row>
    <row r="180" spans="1:7" ht="14.25">
      <c r="A180" s="48">
        <v>174</v>
      </c>
      <c r="B180" s="10" t="s">
        <v>229</v>
      </c>
      <c r="C180" s="49"/>
      <c r="D180" s="91">
        <v>165</v>
      </c>
      <c r="E180" s="51"/>
      <c r="F180" s="74">
        <v>152844.7</v>
      </c>
      <c r="G180" s="99"/>
    </row>
    <row r="181" spans="1:7" ht="14.25">
      <c r="A181" s="48">
        <v>175</v>
      </c>
      <c r="B181" s="10" t="s">
        <v>230</v>
      </c>
      <c r="C181" s="49"/>
      <c r="D181" s="91"/>
      <c r="E181" s="51"/>
      <c r="F181" s="74">
        <v>141888.41</v>
      </c>
      <c r="G181" s="99"/>
    </row>
    <row r="182" spans="1:7" ht="14.25">
      <c r="A182" s="48">
        <v>176</v>
      </c>
      <c r="B182" s="10" t="s">
        <v>231</v>
      </c>
      <c r="C182" s="49"/>
      <c r="D182" s="91"/>
      <c r="E182" s="51"/>
      <c r="F182" s="74">
        <v>58550</v>
      </c>
      <c r="G182" s="99"/>
    </row>
    <row r="183" spans="1:7" ht="14.25">
      <c r="A183" s="48">
        <v>177</v>
      </c>
      <c r="B183" s="43" t="s">
        <v>232</v>
      </c>
      <c r="C183" s="49">
        <v>300</v>
      </c>
      <c r="D183" s="91"/>
      <c r="E183" s="51">
        <v>378755</v>
      </c>
      <c r="F183" s="74">
        <v>379937</v>
      </c>
      <c r="G183" s="99"/>
    </row>
    <row r="184" spans="1:7" ht="14.25">
      <c r="A184" s="48">
        <v>178</v>
      </c>
      <c r="B184" s="10" t="s">
        <v>233</v>
      </c>
      <c r="C184" s="49"/>
      <c r="D184" s="91">
        <v>80</v>
      </c>
      <c r="E184" s="51"/>
      <c r="F184" s="74">
        <v>44622</v>
      </c>
      <c r="G184" s="99"/>
    </row>
    <row r="185" spans="1:7" ht="14.25">
      <c r="A185" s="48">
        <v>179</v>
      </c>
      <c r="B185" s="43" t="s">
        <v>234</v>
      </c>
      <c r="C185" s="49"/>
      <c r="D185" s="91">
        <v>80</v>
      </c>
      <c r="E185" s="51">
        <v>27220</v>
      </c>
      <c r="F185" s="74">
        <v>39751</v>
      </c>
      <c r="G185" s="99"/>
    </row>
    <row r="186" spans="1:7" ht="14.25">
      <c r="A186" s="48">
        <v>180</v>
      </c>
      <c r="B186" s="100" t="s">
        <v>235</v>
      </c>
      <c r="C186" s="101">
        <f>SUM(C169:C185)</f>
        <v>1035</v>
      </c>
      <c r="D186" s="102">
        <f>SUM(D170:D185)</f>
        <v>2046.6</v>
      </c>
      <c r="E186" s="103">
        <f>SUM(E169:E185)</f>
        <v>992408.12</v>
      </c>
      <c r="F186" s="104">
        <f>SUM(F170:F185)</f>
        <v>2465791.67</v>
      </c>
      <c r="G186" s="105"/>
    </row>
    <row r="187" spans="1:7" ht="14.25">
      <c r="A187" s="48">
        <v>181</v>
      </c>
      <c r="B187" s="73" t="s">
        <v>236</v>
      </c>
      <c r="C187" s="57">
        <f>C156+C165+C168+C186</f>
        <v>4234.2</v>
      </c>
      <c r="D187" s="77">
        <f>D156+D165+D168+D186</f>
        <v>4582.4</v>
      </c>
      <c r="E187" s="59">
        <f>E156+E165+E168+E186</f>
        <v>4499068.12</v>
      </c>
      <c r="F187" s="106">
        <f>F156+F165+F168+F186</f>
        <v>5495482.9399999995</v>
      </c>
      <c r="G187" s="107" t="s">
        <v>237</v>
      </c>
    </row>
    <row r="188" spans="1:7" ht="14.25">
      <c r="A188" s="48">
        <v>182</v>
      </c>
      <c r="B188" s="43"/>
      <c r="C188" s="49"/>
      <c r="D188" s="43"/>
      <c r="E188" s="51"/>
      <c r="F188" s="74"/>
      <c r="G188" s="74"/>
    </row>
    <row r="189" spans="1:7" ht="14.25">
      <c r="A189" s="48">
        <v>183</v>
      </c>
      <c r="B189" s="43" t="s">
        <v>238</v>
      </c>
      <c r="C189" s="49"/>
      <c r="D189" s="43"/>
      <c r="E189" s="51"/>
      <c r="F189" s="74"/>
      <c r="G189" s="74"/>
    </row>
    <row r="190" spans="1:7" ht="14.25">
      <c r="A190" s="48">
        <v>184</v>
      </c>
      <c r="B190" s="43" t="s">
        <v>239</v>
      </c>
      <c r="C190" s="49">
        <v>10</v>
      </c>
      <c r="D190" s="52">
        <v>30</v>
      </c>
      <c r="E190" s="51">
        <v>10200</v>
      </c>
      <c r="F190" s="74">
        <v>3490</v>
      </c>
      <c r="G190" s="74"/>
    </row>
    <row r="191" spans="1:7" ht="14.25">
      <c r="A191" s="48">
        <v>185</v>
      </c>
      <c r="B191" s="43" t="s">
        <v>240</v>
      </c>
      <c r="C191" s="49"/>
      <c r="D191" s="91">
        <v>1300</v>
      </c>
      <c r="E191" s="51"/>
      <c r="F191" s="74">
        <v>1330301.26</v>
      </c>
      <c r="G191" s="74"/>
    </row>
    <row r="192" spans="1:7" ht="14.25">
      <c r="A192" s="48">
        <v>186</v>
      </c>
      <c r="B192" s="43" t="s">
        <v>241</v>
      </c>
      <c r="C192" s="49"/>
      <c r="D192" s="91">
        <v>450</v>
      </c>
      <c r="E192" s="51"/>
      <c r="F192" s="74">
        <v>466652.84</v>
      </c>
      <c r="G192" s="74"/>
    </row>
    <row r="193" spans="1:7" ht="14.25">
      <c r="A193" s="48">
        <v>187</v>
      </c>
      <c r="B193" s="43" t="s">
        <v>242</v>
      </c>
      <c r="C193" s="49">
        <v>3.6</v>
      </c>
      <c r="D193" s="91">
        <v>50</v>
      </c>
      <c r="E193" s="51">
        <v>3630</v>
      </c>
      <c r="F193" s="74">
        <v>71366</v>
      </c>
      <c r="G193" s="74"/>
    </row>
    <row r="194" spans="1:7" ht="14.25">
      <c r="A194" s="48">
        <v>188</v>
      </c>
      <c r="B194" s="43" t="s">
        <v>243</v>
      </c>
      <c r="C194" s="49"/>
      <c r="D194" s="91">
        <v>200</v>
      </c>
      <c r="E194" s="51"/>
      <c r="F194" s="74">
        <v>44916</v>
      </c>
      <c r="G194" s="74"/>
    </row>
    <row r="195" spans="1:7" ht="14.25">
      <c r="A195" s="48">
        <v>189</v>
      </c>
      <c r="B195" s="43" t="s">
        <v>244</v>
      </c>
      <c r="C195" s="49">
        <v>200</v>
      </c>
      <c r="D195" s="91"/>
      <c r="E195" s="51">
        <v>242364</v>
      </c>
      <c r="F195" s="74"/>
      <c r="G195" s="74"/>
    </row>
    <row r="196" spans="1:7" ht="14.25">
      <c r="A196" s="48">
        <v>190</v>
      </c>
      <c r="B196" s="43" t="s">
        <v>245</v>
      </c>
      <c r="C196" s="49"/>
      <c r="D196" s="91"/>
      <c r="E196" s="51">
        <v>35000</v>
      </c>
      <c r="F196" s="74">
        <v>15446.9</v>
      </c>
      <c r="G196" s="74"/>
    </row>
    <row r="197" spans="1:7" ht="14.25">
      <c r="A197" s="48">
        <v>191</v>
      </c>
      <c r="B197" s="43" t="s">
        <v>246</v>
      </c>
      <c r="C197" s="49"/>
      <c r="D197" s="91">
        <v>20</v>
      </c>
      <c r="E197" s="51"/>
      <c r="F197" s="74"/>
      <c r="G197" s="74"/>
    </row>
    <row r="198" spans="1:7" ht="14.25">
      <c r="A198" s="48">
        <v>192</v>
      </c>
      <c r="B198" s="43" t="s">
        <v>247</v>
      </c>
      <c r="C198" s="49"/>
      <c r="D198" s="91"/>
      <c r="E198" s="51"/>
      <c r="F198" s="74">
        <v>160642</v>
      </c>
      <c r="G198" s="74"/>
    </row>
    <row r="199" spans="1:7" ht="14.25">
      <c r="A199" s="48">
        <v>193</v>
      </c>
      <c r="B199" s="10" t="s">
        <v>248</v>
      </c>
      <c r="C199" s="49"/>
      <c r="D199" s="91"/>
      <c r="E199" s="51"/>
      <c r="F199" s="74">
        <v>9000</v>
      </c>
      <c r="G199" s="74"/>
    </row>
    <row r="200" spans="1:7" ht="14.25">
      <c r="A200" s="48">
        <v>194</v>
      </c>
      <c r="B200" s="43" t="s">
        <v>249</v>
      </c>
      <c r="C200" s="49"/>
      <c r="D200" s="91">
        <v>500</v>
      </c>
      <c r="E200" s="51"/>
      <c r="F200" s="74">
        <v>696002</v>
      </c>
      <c r="G200" s="74"/>
    </row>
    <row r="201" spans="1:7" ht="14.25">
      <c r="A201" s="48">
        <v>195</v>
      </c>
      <c r="B201" s="56" t="s">
        <v>250</v>
      </c>
      <c r="C201" s="108">
        <f>SUM(C190:C200)</f>
        <v>213.6</v>
      </c>
      <c r="D201" s="109">
        <f>SUM(D190:D200)</f>
        <v>2550</v>
      </c>
      <c r="E201" s="110">
        <f>SUM(E190:E200)</f>
        <v>291194</v>
      </c>
      <c r="F201" s="111">
        <f>SUM(F190:F200)</f>
        <v>2797817</v>
      </c>
      <c r="G201" s="112" t="s">
        <v>251</v>
      </c>
    </row>
    <row r="202" spans="1:7" ht="14.25">
      <c r="A202" s="48">
        <v>196</v>
      </c>
      <c r="B202" s="43"/>
      <c r="C202" s="49"/>
      <c r="D202" s="91"/>
      <c r="E202" s="64"/>
      <c r="F202" s="74"/>
      <c r="G202" s="92"/>
    </row>
    <row r="203" spans="1:7" ht="14.25">
      <c r="A203" s="48">
        <v>197</v>
      </c>
      <c r="B203" s="43" t="s">
        <v>252</v>
      </c>
      <c r="C203" s="49"/>
      <c r="D203" s="43"/>
      <c r="E203" s="51"/>
      <c r="F203" s="74"/>
      <c r="G203" s="92"/>
    </row>
    <row r="204" spans="1:7" ht="14.25">
      <c r="A204" s="48">
        <v>198</v>
      </c>
      <c r="B204" s="43" t="s">
        <v>253</v>
      </c>
      <c r="C204" s="49">
        <v>800</v>
      </c>
      <c r="D204" s="43"/>
      <c r="E204" s="51">
        <v>968091.83</v>
      </c>
      <c r="F204" s="74"/>
      <c r="G204" s="92"/>
    </row>
    <row r="205" spans="1:7" ht="14.25">
      <c r="A205" s="48">
        <v>199</v>
      </c>
      <c r="B205" s="43" t="s">
        <v>254</v>
      </c>
      <c r="C205" s="49"/>
      <c r="D205" s="91">
        <v>960</v>
      </c>
      <c r="E205" s="51"/>
      <c r="F205" s="74">
        <v>1091773</v>
      </c>
      <c r="G205" s="92"/>
    </row>
    <row r="206" spans="1:7" ht="14.25">
      <c r="A206" s="48">
        <v>200</v>
      </c>
      <c r="B206" s="43" t="s">
        <v>255</v>
      </c>
      <c r="C206" s="49"/>
      <c r="D206" s="91">
        <v>500</v>
      </c>
      <c r="E206" s="51"/>
      <c r="F206" s="74">
        <v>490992</v>
      </c>
      <c r="G206" s="92"/>
    </row>
    <row r="207" spans="1:7" ht="14.25">
      <c r="A207" s="48">
        <v>201</v>
      </c>
      <c r="B207" s="43" t="s">
        <v>256</v>
      </c>
      <c r="C207" s="49"/>
      <c r="D207" s="91">
        <v>150</v>
      </c>
      <c r="E207" s="51"/>
      <c r="F207" s="74">
        <v>143463.5</v>
      </c>
      <c r="G207" s="92"/>
    </row>
    <row r="208" spans="1:7" ht="14.25">
      <c r="A208" s="48">
        <v>202</v>
      </c>
      <c r="B208" s="43" t="s">
        <v>257</v>
      </c>
      <c r="C208" s="49"/>
      <c r="D208" s="91">
        <v>100</v>
      </c>
      <c r="E208" s="51"/>
      <c r="F208" s="74">
        <v>60145.2</v>
      </c>
      <c r="G208" s="92"/>
    </row>
    <row r="209" spans="1:7" ht="14.25">
      <c r="A209" s="48">
        <v>203</v>
      </c>
      <c r="B209" s="43" t="s">
        <v>258</v>
      </c>
      <c r="C209" s="49">
        <v>330</v>
      </c>
      <c r="D209" s="91"/>
      <c r="E209" s="51">
        <v>330534</v>
      </c>
      <c r="F209" s="74"/>
      <c r="G209" s="92"/>
    </row>
    <row r="210" spans="1:7" ht="14.25">
      <c r="A210" s="48">
        <v>204</v>
      </c>
      <c r="B210" s="43" t="s">
        <v>259</v>
      </c>
      <c r="C210" s="49"/>
      <c r="D210" s="91">
        <v>400</v>
      </c>
      <c r="E210" s="51"/>
      <c r="F210" s="74">
        <v>343623.9</v>
      </c>
      <c r="G210" s="92"/>
    </row>
    <row r="211" spans="1:7" ht="14.25">
      <c r="A211" s="48">
        <v>205</v>
      </c>
      <c r="B211" s="43" t="s">
        <v>260</v>
      </c>
      <c r="C211" s="49">
        <v>600</v>
      </c>
      <c r="D211" s="91"/>
      <c r="E211" s="51">
        <v>586590</v>
      </c>
      <c r="F211" s="74"/>
      <c r="G211" s="92"/>
    </row>
    <row r="212" spans="1:7" ht="14.25">
      <c r="A212" s="48">
        <v>206</v>
      </c>
      <c r="B212" s="43" t="s">
        <v>261</v>
      </c>
      <c r="C212" s="49"/>
      <c r="D212" s="91">
        <v>450</v>
      </c>
      <c r="E212" s="51"/>
      <c r="F212" s="74">
        <v>410957.25</v>
      </c>
      <c r="G212" s="92"/>
    </row>
    <row r="213" spans="1:7" ht="14.25">
      <c r="A213" s="48">
        <v>207</v>
      </c>
      <c r="B213" s="43" t="s">
        <v>262</v>
      </c>
      <c r="C213" s="49"/>
      <c r="D213" s="91">
        <v>60</v>
      </c>
      <c r="E213" s="51"/>
      <c r="F213" s="74">
        <v>27732</v>
      </c>
      <c r="G213" s="92"/>
    </row>
    <row r="214" spans="1:7" ht="14.25">
      <c r="A214" s="48">
        <v>208</v>
      </c>
      <c r="B214" s="10" t="s">
        <v>263</v>
      </c>
      <c r="C214" s="49"/>
      <c r="D214" s="91">
        <v>20</v>
      </c>
      <c r="E214" s="51"/>
      <c r="F214" s="74">
        <v>10000</v>
      </c>
      <c r="G214" s="92"/>
    </row>
    <row r="215" spans="1:7" ht="14.25">
      <c r="A215" s="48">
        <v>209</v>
      </c>
      <c r="B215" s="10" t="s">
        <v>264</v>
      </c>
      <c r="C215" s="49"/>
      <c r="D215" s="91">
        <v>100</v>
      </c>
      <c r="E215" s="51"/>
      <c r="F215" s="74"/>
      <c r="G215" s="92"/>
    </row>
    <row r="216" spans="1:7" ht="14.25">
      <c r="A216" s="48">
        <v>210</v>
      </c>
      <c r="B216" s="56" t="s">
        <v>265</v>
      </c>
      <c r="C216" s="108">
        <f>SUM(C204:C212)</f>
        <v>1730</v>
      </c>
      <c r="D216" s="113">
        <f>SUM(D205:D215)</f>
        <v>2740</v>
      </c>
      <c r="E216" s="110">
        <f>SUM(E204:E215)</f>
        <v>1885215.83</v>
      </c>
      <c r="F216" s="111">
        <f>SUM(F204:F215)</f>
        <v>2578686.85</v>
      </c>
      <c r="G216" s="112" t="s">
        <v>266</v>
      </c>
    </row>
    <row r="217" spans="1:7" ht="14.25">
      <c r="A217" s="48">
        <v>211</v>
      </c>
      <c r="B217" s="43"/>
      <c r="C217" s="49"/>
      <c r="D217" s="43"/>
      <c r="E217" s="51"/>
      <c r="F217" s="74"/>
      <c r="G217" s="92"/>
    </row>
    <row r="218" spans="1:7" ht="14.25">
      <c r="A218" s="48">
        <v>212</v>
      </c>
      <c r="B218" s="43"/>
      <c r="C218" s="49"/>
      <c r="D218" s="43"/>
      <c r="E218" s="51"/>
      <c r="F218" s="74"/>
      <c r="G218" s="92"/>
    </row>
    <row r="219" spans="1:7" ht="14.25">
      <c r="A219" s="48">
        <v>213</v>
      </c>
      <c r="B219" s="43" t="s">
        <v>267</v>
      </c>
      <c r="C219" s="49"/>
      <c r="D219" s="43"/>
      <c r="E219" s="51"/>
      <c r="F219" s="74"/>
      <c r="G219" s="92"/>
    </row>
    <row r="220" spans="1:7" ht="14.25">
      <c r="A220" s="48">
        <v>214</v>
      </c>
      <c r="B220" s="43" t="s">
        <v>268</v>
      </c>
      <c r="C220" s="49"/>
      <c r="D220" s="91">
        <v>0.2</v>
      </c>
      <c r="E220" s="51"/>
      <c r="F220" s="74">
        <v>200</v>
      </c>
      <c r="G220" s="92"/>
    </row>
    <row r="221" spans="1:7" ht="14.25">
      <c r="A221" s="48">
        <v>215</v>
      </c>
      <c r="B221" s="43" t="s">
        <v>269</v>
      </c>
      <c r="C221" s="49"/>
      <c r="D221" s="91">
        <v>10</v>
      </c>
      <c r="E221" s="51"/>
      <c r="F221" s="74"/>
      <c r="G221" s="92"/>
    </row>
    <row r="222" spans="1:7" ht="14.25">
      <c r="A222" s="48">
        <v>216</v>
      </c>
      <c r="B222" s="43" t="s">
        <v>270</v>
      </c>
      <c r="C222" s="49">
        <v>10</v>
      </c>
      <c r="D222" s="91">
        <v>1000</v>
      </c>
      <c r="E222" s="51">
        <v>2700</v>
      </c>
      <c r="F222" s="74">
        <v>1214803.88</v>
      </c>
      <c r="G222" s="92"/>
    </row>
    <row r="223" spans="1:7" ht="14.25">
      <c r="A223" s="48">
        <v>217</v>
      </c>
      <c r="B223" s="43" t="s">
        <v>271</v>
      </c>
      <c r="C223" s="49"/>
      <c r="D223" s="52">
        <v>400</v>
      </c>
      <c r="E223" s="51">
        <v>196</v>
      </c>
      <c r="F223" s="74">
        <v>249486.57</v>
      </c>
      <c r="G223" s="92"/>
    </row>
    <row r="224" spans="1:7" ht="14.25">
      <c r="A224" s="48">
        <v>218</v>
      </c>
      <c r="B224" s="81" t="s">
        <v>272</v>
      </c>
      <c r="C224" s="57">
        <f>SUM(C222:C223)</f>
        <v>10</v>
      </c>
      <c r="D224" s="76">
        <f>SUM(D220:D223)</f>
        <v>1410.2</v>
      </c>
      <c r="E224" s="59">
        <f>SUM(E222:E223)</f>
        <v>2896</v>
      </c>
      <c r="F224" s="77">
        <f>SUM(F220:F223)</f>
        <v>1464490.45</v>
      </c>
      <c r="G224" s="80" t="s">
        <v>273</v>
      </c>
    </row>
    <row r="225" spans="1:7" ht="14.25">
      <c r="A225" s="48">
        <v>219</v>
      </c>
      <c r="B225" s="43"/>
      <c r="C225" s="49"/>
      <c r="D225" s="43"/>
      <c r="E225" s="51"/>
      <c r="F225" s="74"/>
      <c r="G225" s="74"/>
    </row>
    <row r="226" spans="1:7" ht="14.25">
      <c r="A226" s="48">
        <v>220</v>
      </c>
      <c r="B226" s="43" t="s">
        <v>274</v>
      </c>
      <c r="C226" s="49"/>
      <c r="D226" s="43"/>
      <c r="E226" s="51"/>
      <c r="F226" s="74"/>
      <c r="G226" s="74"/>
    </row>
    <row r="227" spans="1:7" ht="14.25">
      <c r="A227" s="48">
        <v>221</v>
      </c>
      <c r="B227" s="43" t="s">
        <v>275</v>
      </c>
      <c r="C227" s="49"/>
      <c r="D227" s="91">
        <v>1300</v>
      </c>
      <c r="E227" s="51"/>
      <c r="F227" s="74">
        <v>1170552</v>
      </c>
      <c r="G227" s="74"/>
    </row>
    <row r="228" spans="1:7" ht="14.25">
      <c r="A228" s="48">
        <v>222</v>
      </c>
      <c r="B228" s="43" t="s">
        <v>276</v>
      </c>
      <c r="C228" s="49"/>
      <c r="D228" s="91">
        <v>280</v>
      </c>
      <c r="E228" s="51"/>
      <c r="F228" s="74">
        <v>270307</v>
      </c>
      <c r="G228" s="74"/>
    </row>
    <row r="229" spans="1:7" ht="14.25">
      <c r="A229" s="48">
        <v>223</v>
      </c>
      <c r="B229" s="43" t="s">
        <v>277</v>
      </c>
      <c r="C229" s="49"/>
      <c r="D229" s="91">
        <v>115</v>
      </c>
      <c r="E229" s="51"/>
      <c r="F229" s="74">
        <v>105349</v>
      </c>
      <c r="G229" s="74"/>
    </row>
    <row r="230" spans="1:7" ht="14.25">
      <c r="A230" s="48">
        <v>224</v>
      </c>
      <c r="B230" s="43" t="s">
        <v>278</v>
      </c>
      <c r="C230" s="49"/>
      <c r="D230" s="91">
        <v>5</v>
      </c>
      <c r="E230" s="51"/>
      <c r="F230" s="74"/>
      <c r="G230" s="74"/>
    </row>
    <row r="231" spans="1:7" ht="14.25">
      <c r="A231" s="48">
        <v>225</v>
      </c>
      <c r="B231" s="43" t="s">
        <v>279</v>
      </c>
      <c r="C231" s="49"/>
      <c r="D231" s="91">
        <v>10</v>
      </c>
      <c r="E231" s="51"/>
      <c r="F231" s="74">
        <v>3500</v>
      </c>
      <c r="G231" s="74"/>
    </row>
    <row r="232" spans="1:7" ht="14.25">
      <c r="A232" s="48">
        <v>226</v>
      </c>
      <c r="B232" s="43" t="s">
        <v>280</v>
      </c>
      <c r="C232" s="49"/>
      <c r="D232" s="91">
        <v>30</v>
      </c>
      <c r="E232" s="51"/>
      <c r="F232" s="74">
        <v>4645</v>
      </c>
      <c r="G232" s="74"/>
    </row>
    <row r="233" spans="1:7" ht="14.25">
      <c r="A233" s="48">
        <v>227</v>
      </c>
      <c r="B233" s="43" t="s">
        <v>281</v>
      </c>
      <c r="C233" s="49"/>
      <c r="D233" s="91"/>
      <c r="E233" s="51"/>
      <c r="F233" s="74">
        <v>53035.5</v>
      </c>
      <c r="G233" s="74"/>
    </row>
    <row r="234" spans="1:7" ht="14.25">
      <c r="A234" s="48">
        <v>228</v>
      </c>
      <c r="B234" s="43" t="s">
        <v>282</v>
      </c>
      <c r="C234" s="49"/>
      <c r="D234" s="91"/>
      <c r="E234" s="51"/>
      <c r="F234" s="74">
        <v>55679</v>
      </c>
      <c r="G234" s="74"/>
    </row>
    <row r="235" spans="1:7" ht="14.25">
      <c r="A235" s="48">
        <v>229</v>
      </c>
      <c r="B235" s="43" t="s">
        <v>283</v>
      </c>
      <c r="C235" s="49">
        <v>5</v>
      </c>
      <c r="D235" s="91"/>
      <c r="E235" s="51">
        <v>8242</v>
      </c>
      <c r="F235" s="74"/>
      <c r="G235" s="74"/>
    </row>
    <row r="236" spans="1:7" ht="14.25">
      <c r="A236" s="48">
        <v>230</v>
      </c>
      <c r="B236" s="43" t="s">
        <v>284</v>
      </c>
      <c r="C236" s="49">
        <v>150</v>
      </c>
      <c r="D236" s="91"/>
      <c r="E236" s="51">
        <v>204661</v>
      </c>
      <c r="F236" s="74"/>
      <c r="G236" s="74"/>
    </row>
    <row r="237" spans="1:7" ht="14.25">
      <c r="A237" s="48">
        <v>231</v>
      </c>
      <c r="B237" s="43" t="s">
        <v>285</v>
      </c>
      <c r="C237" s="49">
        <v>10</v>
      </c>
      <c r="D237" s="91"/>
      <c r="E237" s="51">
        <v>23041</v>
      </c>
      <c r="F237" s="74"/>
      <c r="G237" s="74"/>
    </row>
    <row r="238" spans="1:7" ht="14.25">
      <c r="A238" s="48">
        <v>232</v>
      </c>
      <c r="B238" s="43" t="s">
        <v>286</v>
      </c>
      <c r="C238" s="49"/>
      <c r="D238" s="93">
        <v>2900</v>
      </c>
      <c r="E238" s="51"/>
      <c r="F238" s="74">
        <v>2525136</v>
      </c>
      <c r="G238" s="74"/>
    </row>
    <row r="239" spans="1:7" ht="14.25">
      <c r="A239" s="48">
        <v>233</v>
      </c>
      <c r="B239" s="43" t="s">
        <v>287</v>
      </c>
      <c r="C239" s="49"/>
      <c r="D239" s="91">
        <v>90</v>
      </c>
      <c r="E239" s="51"/>
      <c r="F239" s="74">
        <v>73080</v>
      </c>
      <c r="G239" s="74"/>
    </row>
    <row r="240" spans="1:7" ht="14.25">
      <c r="A240" s="48">
        <v>234</v>
      </c>
      <c r="B240" s="43" t="s">
        <v>288</v>
      </c>
      <c r="C240" s="49"/>
      <c r="D240" s="91">
        <v>750</v>
      </c>
      <c r="E240" s="51"/>
      <c r="F240" s="74">
        <v>633737</v>
      </c>
      <c r="G240" s="74"/>
    </row>
    <row r="241" spans="1:7" ht="14.25">
      <c r="A241" s="48">
        <v>235</v>
      </c>
      <c r="B241" s="43" t="s">
        <v>289</v>
      </c>
      <c r="C241" s="49"/>
      <c r="D241" s="91">
        <v>270</v>
      </c>
      <c r="E241" s="51"/>
      <c r="F241" s="74">
        <v>228142</v>
      </c>
      <c r="G241" s="74"/>
    </row>
    <row r="242" spans="1:7" ht="14.25">
      <c r="A242" s="48">
        <v>236</v>
      </c>
      <c r="B242" s="43" t="s">
        <v>290</v>
      </c>
      <c r="C242" s="49"/>
      <c r="D242" s="91">
        <v>16</v>
      </c>
      <c r="E242" s="51"/>
      <c r="F242" s="74">
        <v>14133</v>
      </c>
      <c r="G242" s="74"/>
    </row>
    <row r="243" spans="1:7" ht="14.25">
      <c r="A243" s="48">
        <v>237</v>
      </c>
      <c r="B243" s="43" t="s">
        <v>278</v>
      </c>
      <c r="C243" s="49"/>
      <c r="D243" s="91">
        <v>30</v>
      </c>
      <c r="E243" s="51"/>
      <c r="F243" s="74">
        <v>18126</v>
      </c>
      <c r="G243" s="74"/>
    </row>
    <row r="244" spans="1:7" ht="14.25">
      <c r="A244" s="48">
        <v>238</v>
      </c>
      <c r="B244" s="43" t="s">
        <v>291</v>
      </c>
      <c r="C244" s="49"/>
      <c r="D244" s="91">
        <v>160</v>
      </c>
      <c r="E244" s="51"/>
      <c r="F244" s="74">
        <v>226947.79</v>
      </c>
      <c r="G244" s="74"/>
    </row>
    <row r="245" spans="1:7" ht="14.25">
      <c r="A245" s="48">
        <v>239</v>
      </c>
      <c r="B245" s="43" t="s">
        <v>292</v>
      </c>
      <c r="C245" s="49"/>
      <c r="D245" s="91">
        <v>150</v>
      </c>
      <c r="E245" s="51"/>
      <c r="F245" s="74">
        <v>147827.2</v>
      </c>
      <c r="G245" s="74"/>
    </row>
    <row r="246" spans="1:7" ht="14.25">
      <c r="A246" s="48">
        <v>240</v>
      </c>
      <c r="B246" s="43" t="s">
        <v>293</v>
      </c>
      <c r="C246" s="49"/>
      <c r="D246" s="91">
        <v>10</v>
      </c>
      <c r="E246" s="51"/>
      <c r="F246" s="74">
        <v>6108</v>
      </c>
      <c r="G246" s="74"/>
    </row>
    <row r="247" spans="1:7" ht="14.25">
      <c r="A247" s="48">
        <v>241</v>
      </c>
      <c r="B247" s="43" t="s">
        <v>294</v>
      </c>
      <c r="C247" s="49"/>
      <c r="D247" s="91">
        <v>300</v>
      </c>
      <c r="E247" s="51"/>
      <c r="F247" s="74">
        <v>236719.4</v>
      </c>
      <c r="G247" s="74"/>
    </row>
    <row r="248" spans="1:7" ht="14.25">
      <c r="A248" s="48">
        <v>242</v>
      </c>
      <c r="B248" s="43" t="s">
        <v>295</v>
      </c>
      <c r="C248" s="49"/>
      <c r="D248" s="91">
        <v>65</v>
      </c>
      <c r="E248" s="51"/>
      <c r="F248" s="74">
        <v>66166</v>
      </c>
      <c r="G248" s="74"/>
    </row>
    <row r="249" spans="1:7" ht="14.25">
      <c r="A249" s="48">
        <v>243</v>
      </c>
      <c r="B249" s="43" t="s">
        <v>296</v>
      </c>
      <c r="C249" s="49"/>
      <c r="D249" s="91">
        <v>100</v>
      </c>
      <c r="E249" s="51"/>
      <c r="F249" s="74">
        <v>204500.07</v>
      </c>
      <c r="G249" s="74"/>
    </row>
    <row r="250" spans="1:7" ht="14.25">
      <c r="A250" s="48">
        <v>244</v>
      </c>
      <c r="B250" s="43" t="s">
        <v>297</v>
      </c>
      <c r="C250" s="49"/>
      <c r="D250" s="91">
        <v>50</v>
      </c>
      <c r="E250" s="51"/>
      <c r="F250" s="74">
        <v>23810</v>
      </c>
      <c r="G250" s="74"/>
    </row>
    <row r="251" spans="1:7" ht="14.25">
      <c r="A251" s="48">
        <v>245</v>
      </c>
      <c r="B251" s="43" t="s">
        <v>298</v>
      </c>
      <c r="C251" s="49"/>
      <c r="D251" s="91">
        <v>460</v>
      </c>
      <c r="E251" s="51"/>
      <c r="F251" s="74">
        <v>362206.91</v>
      </c>
      <c r="G251" s="74"/>
    </row>
    <row r="252" spans="1:7" ht="14.25">
      <c r="A252" s="48">
        <v>246</v>
      </c>
      <c r="B252" s="43" t="s">
        <v>299</v>
      </c>
      <c r="C252" s="49"/>
      <c r="D252" s="91">
        <v>60</v>
      </c>
      <c r="E252" s="51"/>
      <c r="F252" s="74">
        <v>44869</v>
      </c>
      <c r="G252" s="74"/>
    </row>
    <row r="253" spans="1:7" ht="14.25">
      <c r="A253" s="48">
        <v>247</v>
      </c>
      <c r="B253" s="43" t="s">
        <v>300</v>
      </c>
      <c r="C253" s="49"/>
      <c r="D253" s="91"/>
      <c r="E253" s="51"/>
      <c r="F253" s="74">
        <v>206590</v>
      </c>
      <c r="G253" s="74"/>
    </row>
    <row r="254" spans="1:7" ht="14.25">
      <c r="A254" s="48">
        <v>248</v>
      </c>
      <c r="B254" s="43" t="s">
        <v>301</v>
      </c>
      <c r="C254" s="49"/>
      <c r="D254" s="91">
        <v>50</v>
      </c>
      <c r="E254" s="51"/>
      <c r="F254" s="74">
        <v>59415</v>
      </c>
      <c r="G254" s="74"/>
    </row>
    <row r="255" spans="1:7" ht="14.25">
      <c r="A255" s="48">
        <v>249</v>
      </c>
      <c r="B255" s="43" t="s">
        <v>302</v>
      </c>
      <c r="C255" s="49"/>
      <c r="D255" s="91">
        <v>20</v>
      </c>
      <c r="E255" s="51"/>
      <c r="F255" s="74">
        <v>18806</v>
      </c>
      <c r="G255" s="74"/>
    </row>
    <row r="256" spans="1:7" ht="14.25">
      <c r="A256" s="48">
        <v>250</v>
      </c>
      <c r="B256" s="43" t="s">
        <v>303</v>
      </c>
      <c r="C256" s="49"/>
      <c r="D256" s="91">
        <v>10</v>
      </c>
      <c r="E256" s="51"/>
      <c r="F256" s="74">
        <v>4825</v>
      </c>
      <c r="G256" s="74"/>
    </row>
    <row r="257" spans="1:7" ht="14.25">
      <c r="A257" s="48">
        <v>251</v>
      </c>
      <c r="B257" s="43" t="s">
        <v>304</v>
      </c>
      <c r="C257" s="49"/>
      <c r="D257" s="91">
        <v>9</v>
      </c>
      <c r="E257" s="51"/>
      <c r="F257" s="74">
        <v>12843.6</v>
      </c>
      <c r="G257" s="74"/>
    </row>
    <row r="258" spans="1:7" ht="14.25">
      <c r="A258" s="48">
        <v>252</v>
      </c>
      <c r="B258" s="43" t="s">
        <v>305</v>
      </c>
      <c r="C258" s="49"/>
      <c r="D258" s="91">
        <v>17.7</v>
      </c>
      <c r="E258" s="51"/>
      <c r="F258" s="74">
        <v>17700</v>
      </c>
      <c r="G258" s="74"/>
    </row>
    <row r="259" spans="1:7" ht="14.25">
      <c r="A259" s="48">
        <v>253</v>
      </c>
      <c r="B259" s="10" t="s">
        <v>306</v>
      </c>
      <c r="C259" s="49"/>
      <c r="D259" s="91"/>
      <c r="E259" s="51"/>
      <c r="F259" s="74">
        <v>24200</v>
      </c>
      <c r="G259" s="74"/>
    </row>
    <row r="260" spans="1:7" ht="14.25">
      <c r="A260" s="48">
        <v>254</v>
      </c>
      <c r="B260" s="10" t="s">
        <v>307</v>
      </c>
      <c r="C260" s="49"/>
      <c r="D260" s="91"/>
      <c r="E260" s="51"/>
      <c r="F260" s="74">
        <v>19965</v>
      </c>
      <c r="G260" s="74"/>
    </row>
    <row r="261" spans="1:7" ht="14.25">
      <c r="A261" s="48">
        <v>255</v>
      </c>
      <c r="B261" s="10" t="s">
        <v>308</v>
      </c>
      <c r="C261" s="49"/>
      <c r="D261" s="91">
        <v>250</v>
      </c>
      <c r="E261" s="51"/>
      <c r="F261" s="74">
        <v>262989.6</v>
      </c>
      <c r="G261" s="74"/>
    </row>
    <row r="262" spans="1:7" ht="14.25">
      <c r="A262" s="48">
        <v>256</v>
      </c>
      <c r="B262" s="43" t="s">
        <v>309</v>
      </c>
      <c r="C262" s="49"/>
      <c r="D262" s="91">
        <v>50</v>
      </c>
      <c r="E262" s="51"/>
      <c r="F262" s="74">
        <v>66289</v>
      </c>
      <c r="G262" s="74"/>
    </row>
    <row r="263" spans="1:7" ht="14.25">
      <c r="A263" s="48">
        <v>257</v>
      </c>
      <c r="B263" s="43" t="s">
        <v>310</v>
      </c>
      <c r="C263" s="49"/>
      <c r="D263" s="91">
        <v>200</v>
      </c>
      <c r="E263" s="51">
        <v>12942</v>
      </c>
      <c r="F263" s="74">
        <v>144770.7</v>
      </c>
      <c r="G263" s="74"/>
    </row>
    <row r="264" spans="1:7" ht="14.25">
      <c r="A264" s="48">
        <v>258</v>
      </c>
      <c r="B264" s="43" t="s">
        <v>311</v>
      </c>
      <c r="C264" s="49"/>
      <c r="D264" s="91">
        <v>115</v>
      </c>
      <c r="E264" s="51"/>
      <c r="F264" s="74">
        <v>90800</v>
      </c>
      <c r="G264" s="74"/>
    </row>
    <row r="265" spans="1:7" ht="14.25">
      <c r="A265" s="48">
        <v>259</v>
      </c>
      <c r="B265" s="43" t="s">
        <v>312</v>
      </c>
      <c r="C265" s="49"/>
      <c r="D265" s="91">
        <v>260</v>
      </c>
      <c r="E265" s="51"/>
      <c r="F265" s="74">
        <v>195945</v>
      </c>
      <c r="G265" s="74"/>
    </row>
    <row r="266" spans="1:7" ht="14.25">
      <c r="A266" s="48">
        <v>260</v>
      </c>
      <c r="B266" s="43" t="s">
        <v>313</v>
      </c>
      <c r="C266" s="49"/>
      <c r="D266" s="91">
        <v>90</v>
      </c>
      <c r="E266" s="51"/>
      <c r="F266" s="74">
        <v>1573.7</v>
      </c>
      <c r="G266" s="74"/>
    </row>
    <row r="267" spans="1:7" ht="14.25">
      <c r="A267" s="48">
        <v>261</v>
      </c>
      <c r="B267" s="73" t="s">
        <v>314</v>
      </c>
      <c r="C267" s="57">
        <f>SUM(C235:C266)</f>
        <v>165</v>
      </c>
      <c r="D267" s="94">
        <f>SUM(D227:D266)</f>
        <v>8222.7</v>
      </c>
      <c r="E267" s="59">
        <f>SUM(E235:E266)</f>
        <v>248886</v>
      </c>
      <c r="F267" s="77">
        <f>SUM(F227:F266)</f>
        <v>7601288.470000001</v>
      </c>
      <c r="G267" s="80" t="s">
        <v>315</v>
      </c>
    </row>
    <row r="268" spans="1:7" ht="14.25">
      <c r="A268" s="48">
        <v>262</v>
      </c>
      <c r="B268" s="43"/>
      <c r="C268" s="49"/>
      <c r="D268" s="93"/>
      <c r="E268" s="64"/>
      <c r="F268" s="74"/>
      <c r="G268" s="74"/>
    </row>
    <row r="269" spans="1:7" ht="14.25">
      <c r="A269" s="48">
        <v>263</v>
      </c>
      <c r="B269" s="43"/>
      <c r="C269" s="49"/>
      <c r="D269" s="93"/>
      <c r="E269" s="64"/>
      <c r="F269" s="74"/>
      <c r="G269" s="74"/>
    </row>
    <row r="270" spans="1:7" ht="14.25">
      <c r="A270" s="48">
        <v>264</v>
      </c>
      <c r="B270" s="43"/>
      <c r="C270" s="49"/>
      <c r="D270" s="93"/>
      <c r="E270" s="64"/>
      <c r="F270" s="74"/>
      <c r="G270" s="74"/>
    </row>
    <row r="271" spans="1:7" ht="14.25">
      <c r="A271" s="48">
        <v>265</v>
      </c>
      <c r="B271" s="43" t="s">
        <v>316</v>
      </c>
      <c r="C271" s="49"/>
      <c r="D271" s="93"/>
      <c r="E271" s="64"/>
      <c r="F271" s="74"/>
      <c r="G271" s="74"/>
    </row>
    <row r="272" spans="1:7" ht="14.25">
      <c r="A272" s="48">
        <v>266</v>
      </c>
      <c r="B272" s="43" t="s">
        <v>317</v>
      </c>
      <c r="C272" s="49">
        <v>1</v>
      </c>
      <c r="D272" s="93">
        <v>50</v>
      </c>
      <c r="E272" s="64">
        <v>1378.76</v>
      </c>
      <c r="F272" s="74">
        <v>45836.62</v>
      </c>
      <c r="G272" s="74"/>
    </row>
    <row r="273" spans="1:7" ht="14.25">
      <c r="A273" s="48">
        <v>267</v>
      </c>
      <c r="B273" s="43" t="s">
        <v>318</v>
      </c>
      <c r="C273" s="49"/>
      <c r="D273" s="93"/>
      <c r="E273" s="64">
        <v>69504</v>
      </c>
      <c r="F273" s="74"/>
      <c r="G273" s="74"/>
    </row>
    <row r="274" spans="1:7" ht="14.25">
      <c r="A274" s="48">
        <v>268</v>
      </c>
      <c r="B274" s="43" t="s">
        <v>319</v>
      </c>
      <c r="C274" s="49"/>
      <c r="D274" s="93">
        <v>180</v>
      </c>
      <c r="E274" s="64"/>
      <c r="F274" s="74">
        <v>135460</v>
      </c>
      <c r="G274" s="74"/>
    </row>
    <row r="275" spans="1:7" ht="14.25">
      <c r="A275" s="48">
        <v>269</v>
      </c>
      <c r="B275" s="43" t="s">
        <v>320</v>
      </c>
      <c r="C275" s="49"/>
      <c r="D275" s="93">
        <v>2017.4</v>
      </c>
      <c r="E275" s="64"/>
      <c r="F275" s="74">
        <v>2017420</v>
      </c>
      <c r="G275" s="74"/>
    </row>
    <row r="276" spans="1:7" ht="14.25">
      <c r="A276" s="48">
        <v>270</v>
      </c>
      <c r="B276" s="67" t="s">
        <v>321</v>
      </c>
      <c r="C276" s="49"/>
      <c r="D276" s="93">
        <v>28.2</v>
      </c>
      <c r="E276" s="64"/>
      <c r="F276" s="74">
        <v>28239</v>
      </c>
      <c r="G276" s="74"/>
    </row>
    <row r="277" spans="1:7" ht="14.25">
      <c r="A277" s="48">
        <v>271</v>
      </c>
      <c r="B277" s="43" t="s">
        <v>322</v>
      </c>
      <c r="C277" s="49"/>
      <c r="D277" s="93">
        <v>300</v>
      </c>
      <c r="E277" s="64"/>
      <c r="F277" s="74">
        <v>1049335.15</v>
      </c>
      <c r="G277" s="74"/>
    </row>
    <row r="278" spans="1:7" ht="14.25">
      <c r="A278" s="48">
        <v>272</v>
      </c>
      <c r="B278" s="73" t="s">
        <v>323</v>
      </c>
      <c r="C278" s="57">
        <f>SUM(C272:C277)</f>
        <v>1</v>
      </c>
      <c r="D278" s="94">
        <f>SUM(D272:D277)</f>
        <v>2575.6</v>
      </c>
      <c r="E278" s="59">
        <f>SUM(E272:E277)</f>
        <v>70882.76</v>
      </c>
      <c r="F278" s="77">
        <f>SUM(F272:F277)</f>
        <v>3276290.77</v>
      </c>
      <c r="G278" s="78" t="s">
        <v>324</v>
      </c>
    </row>
    <row r="279" spans="1:7" ht="14.25">
      <c r="A279" s="48">
        <v>273</v>
      </c>
      <c r="B279" s="43"/>
      <c r="C279" s="49"/>
      <c r="D279" s="93"/>
      <c r="E279" s="64"/>
      <c r="F279" s="74"/>
      <c r="G279" s="74"/>
    </row>
    <row r="280" spans="1:7" ht="14.25">
      <c r="A280" s="48">
        <v>274</v>
      </c>
      <c r="B280" s="43" t="s">
        <v>325</v>
      </c>
      <c r="C280" s="49"/>
      <c r="D280" s="93"/>
      <c r="E280" s="64"/>
      <c r="F280" s="74"/>
      <c r="G280" s="74"/>
    </row>
    <row r="281" spans="1:7" ht="14.25">
      <c r="A281" s="48">
        <v>275</v>
      </c>
      <c r="B281" s="43" t="s">
        <v>326</v>
      </c>
      <c r="C281" s="49">
        <v>140</v>
      </c>
      <c r="D281" s="93"/>
      <c r="E281" s="64">
        <v>132500</v>
      </c>
      <c r="F281" s="74"/>
      <c r="G281" s="74"/>
    </row>
    <row r="282" spans="1:7" ht="14.25">
      <c r="A282" s="48">
        <v>276</v>
      </c>
      <c r="B282" s="43" t="s">
        <v>327</v>
      </c>
      <c r="C282" s="49"/>
      <c r="D282" s="93"/>
      <c r="E282" s="64"/>
      <c r="F282" s="74"/>
      <c r="G282" s="74"/>
    </row>
    <row r="283" spans="1:7" ht="14.25">
      <c r="A283" s="48">
        <v>277</v>
      </c>
      <c r="B283" s="43" t="s">
        <v>328</v>
      </c>
      <c r="C283" s="49">
        <v>8</v>
      </c>
      <c r="D283" s="93">
        <v>1</v>
      </c>
      <c r="E283" s="64">
        <v>8844.33</v>
      </c>
      <c r="F283" s="74">
        <v>912</v>
      </c>
      <c r="G283" s="74"/>
    </row>
    <row r="284" spans="1:7" ht="14.25">
      <c r="A284" s="48">
        <v>278</v>
      </c>
      <c r="B284" s="73" t="s">
        <v>325</v>
      </c>
      <c r="C284" s="57">
        <f>SUM(C281:C283)</f>
        <v>148</v>
      </c>
      <c r="D284" s="94">
        <f>SUM(D283:D283)</f>
        <v>1</v>
      </c>
      <c r="E284" s="59">
        <f>SUM(E281:E283)</f>
        <v>141344.33</v>
      </c>
      <c r="F284" s="77">
        <f>SUM(F282:F283)</f>
        <v>912</v>
      </c>
      <c r="G284" s="77"/>
    </row>
    <row r="285" spans="1:7" ht="14.25">
      <c r="A285" s="48">
        <v>279</v>
      </c>
      <c r="B285" s="114"/>
      <c r="C285" s="49"/>
      <c r="D285" s="93"/>
      <c r="E285" s="64"/>
      <c r="F285" s="74"/>
      <c r="G285" s="74"/>
    </row>
    <row r="286" spans="1:7" ht="21.75">
      <c r="A286" s="48">
        <v>280</v>
      </c>
      <c r="B286" s="115" t="s">
        <v>329</v>
      </c>
      <c r="C286" s="116">
        <f>C23+C27+C48+C55+C56+C57+C65+C76+C85+C97+C127+C187+C201+C216+C224+C267+C278+C140+C284</f>
        <v>38767</v>
      </c>
      <c r="D286" s="117">
        <f>D55+D65+D76+D85+D88+D97+D127+D140+D187+D201+D216+D224+D267+D278+D284</f>
        <v>46223.69999999999</v>
      </c>
      <c r="E286" s="118">
        <f>E23+E27+E48+E55+E56+E57+E65+E76+E85+E97+E127+E140+E187+E201+E216+E224+E267+E278+E284</f>
        <v>51568598.75999999</v>
      </c>
      <c r="F286" s="119">
        <f>F55+F65+F76+F85+F88+F97+F127+F140+F187+F201+F216+F224+F267+F278+F284</f>
        <v>58234605.09</v>
      </c>
      <c r="G286" s="119"/>
    </row>
    <row r="287" spans="1:7" ht="21.75">
      <c r="A287" s="48">
        <v>281</v>
      </c>
      <c r="B287" s="120"/>
      <c r="C287" s="121"/>
      <c r="D287" s="122"/>
      <c r="E287" s="123"/>
      <c r="F287" s="124"/>
      <c r="G287" s="124"/>
    </row>
    <row r="288" spans="1:7" ht="14.25">
      <c r="A288" s="48">
        <v>282</v>
      </c>
      <c r="B288" s="43" t="s">
        <v>330</v>
      </c>
      <c r="C288" s="121"/>
      <c r="D288" s="122"/>
      <c r="E288" s="64"/>
      <c r="F288" s="74"/>
      <c r="G288" s="74"/>
    </row>
    <row r="289" spans="1:7" ht="14.25">
      <c r="A289" s="48">
        <v>283</v>
      </c>
      <c r="B289" s="43" t="s">
        <v>331</v>
      </c>
      <c r="C289" s="49"/>
      <c r="D289" s="91">
        <v>399.3</v>
      </c>
      <c r="E289" s="64"/>
      <c r="F289" s="74">
        <v>399349.01</v>
      </c>
      <c r="G289" s="74"/>
    </row>
    <row r="290" spans="1:7" ht="14.25">
      <c r="A290" s="48">
        <v>284</v>
      </c>
      <c r="B290" s="67" t="s">
        <v>332</v>
      </c>
      <c r="C290" s="49"/>
      <c r="D290" s="91">
        <v>2036.1</v>
      </c>
      <c r="E290" s="64"/>
      <c r="F290" s="74">
        <v>2036144</v>
      </c>
      <c r="G290" s="74"/>
    </row>
    <row r="291" spans="1:7" ht="14.25">
      <c r="A291" s="48">
        <v>285</v>
      </c>
      <c r="B291" s="43" t="s">
        <v>333</v>
      </c>
      <c r="C291" s="49"/>
      <c r="D291" s="91">
        <v>590.2</v>
      </c>
      <c r="E291" s="64"/>
      <c r="F291" s="74">
        <v>590172</v>
      </c>
      <c r="G291" s="74"/>
    </row>
    <row r="292" spans="1:7" ht="14.25">
      <c r="A292" s="48">
        <v>286</v>
      </c>
      <c r="B292" s="43" t="s">
        <v>334</v>
      </c>
      <c r="C292" s="49"/>
      <c r="D292" s="91">
        <v>700</v>
      </c>
      <c r="E292" s="64"/>
      <c r="F292" s="74">
        <v>699996</v>
      </c>
      <c r="G292" s="74"/>
    </row>
    <row r="293" spans="1:7" ht="14.25">
      <c r="A293" s="48">
        <v>287</v>
      </c>
      <c r="B293" s="67" t="s">
        <v>335</v>
      </c>
      <c r="C293" s="49">
        <v>8000</v>
      </c>
      <c r="D293" s="91"/>
      <c r="E293" s="64">
        <v>8000000</v>
      </c>
      <c r="F293" s="74"/>
      <c r="G293" s="74"/>
    </row>
    <row r="294" spans="1:7" ht="14.25">
      <c r="A294" s="48">
        <v>288</v>
      </c>
      <c r="B294" s="67" t="s">
        <v>336</v>
      </c>
      <c r="C294" s="49"/>
      <c r="D294" s="91"/>
      <c r="E294" s="64">
        <v>1638473</v>
      </c>
      <c r="F294" s="74"/>
      <c r="G294" s="74"/>
    </row>
    <row r="295" spans="1:7" ht="14.25">
      <c r="A295" s="48">
        <v>289</v>
      </c>
      <c r="B295" s="73" t="s">
        <v>337</v>
      </c>
      <c r="C295" s="57">
        <f>SUM(C291:C294)</f>
        <v>8000</v>
      </c>
      <c r="D295" s="76">
        <f>SUM(D289:D294)</f>
        <v>3725.6000000000004</v>
      </c>
      <c r="E295" s="59">
        <f>SUM(E289:E294)</f>
        <v>9638473</v>
      </c>
      <c r="F295" s="77">
        <f>SUM(F289:F294)</f>
        <v>3725661.01</v>
      </c>
      <c r="G295" s="80">
        <v>8123.8124</v>
      </c>
    </row>
    <row r="296" spans="1:7" ht="14.25">
      <c r="A296" s="125"/>
      <c r="B296" s="10"/>
      <c r="C296" s="126"/>
      <c r="D296" s="10"/>
      <c r="E296" s="10"/>
      <c r="F296" s="127"/>
      <c r="G296" s="127"/>
    </row>
    <row r="297" spans="1:7" ht="14.25">
      <c r="A297" s="125"/>
      <c r="B297" s="10" t="s">
        <v>51</v>
      </c>
      <c r="C297" s="126"/>
      <c r="D297" s="10"/>
      <c r="E297" s="10"/>
      <c r="F297" s="10"/>
      <c r="G297" s="10"/>
    </row>
    <row r="298" spans="1:7" ht="14.25">
      <c r="A298" s="125"/>
      <c r="B298" s="10" t="s">
        <v>52</v>
      </c>
      <c r="C298" s="126"/>
      <c r="D298" s="10"/>
      <c r="E298" s="10"/>
      <c r="F298" s="10"/>
      <c r="G298" s="10"/>
    </row>
    <row r="299" ht="14.25"/>
    <row r="300" ht="14.25"/>
    <row r="301" ht="14.25"/>
    <row r="302" ht="14.25"/>
  </sheetData>
  <sheetProtection selectLockedCells="1" selectUnlockedCells="1"/>
  <mergeCells count="5">
    <mergeCell ref="A1:G1"/>
    <mergeCell ref="A2:G2"/>
    <mergeCell ref="C5:D5"/>
    <mergeCell ref="E5:F5"/>
    <mergeCell ref="G5:G6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5"/>
  <sheetViews>
    <sheetView workbookViewId="0" topLeftCell="A1">
      <selection activeCell="F55" sqref="F55"/>
    </sheetView>
  </sheetViews>
  <sheetFormatPr defaultColWidth="10.28125" defaultRowHeight="12.75"/>
  <cols>
    <col min="1" max="1" width="24.140625" style="0" customWidth="1"/>
    <col min="2" max="2" width="15.8515625" style="0" customWidth="1"/>
    <col min="3" max="3" width="8.7109375" style="0" customWidth="1"/>
    <col min="4" max="4" width="18.8515625" style="0" customWidth="1"/>
    <col min="5" max="5" width="17.28125" style="0" customWidth="1"/>
    <col min="6" max="16384" width="11.421875" style="0" customWidth="1"/>
  </cols>
  <sheetData>
    <row r="2" spans="1:5" ht="18.75">
      <c r="A2" s="128" t="s">
        <v>338</v>
      </c>
      <c r="B2" s="128"/>
      <c r="C2" s="128"/>
      <c r="D2" s="128"/>
      <c r="E2" s="128"/>
    </row>
    <row r="3" spans="1:5" ht="18.75">
      <c r="A3" s="128"/>
      <c r="B3" s="128"/>
      <c r="C3" s="128"/>
      <c r="D3" s="128"/>
      <c r="E3" s="128"/>
    </row>
    <row r="4" spans="1:5" ht="14.25">
      <c r="A4" t="s">
        <v>339</v>
      </c>
      <c r="B4" s="129">
        <v>38767000</v>
      </c>
      <c r="D4" t="s">
        <v>340</v>
      </c>
      <c r="E4" s="129">
        <v>46223700</v>
      </c>
    </row>
    <row r="5" spans="2:5" ht="14.25">
      <c r="B5" s="129"/>
      <c r="E5" s="129"/>
    </row>
    <row r="6" spans="1:5" ht="14.25">
      <c r="A6" t="s">
        <v>341</v>
      </c>
      <c r="B6" s="129">
        <v>50750500</v>
      </c>
      <c r="D6" t="s">
        <v>342</v>
      </c>
      <c r="E6" s="129">
        <v>59845700</v>
      </c>
    </row>
    <row r="7" spans="2:5" ht="14.25">
      <c r="B7" s="129"/>
      <c r="E7" s="129"/>
    </row>
    <row r="8" spans="1:5" ht="16.5">
      <c r="A8" s="130" t="s">
        <v>343</v>
      </c>
      <c r="B8" s="131">
        <v>51568598.76</v>
      </c>
      <c r="D8" s="130" t="s">
        <v>344</v>
      </c>
      <c r="E8" s="131">
        <v>58234605.09</v>
      </c>
    </row>
    <row r="9" spans="1:5" ht="14.25">
      <c r="A9" t="s">
        <v>345</v>
      </c>
      <c r="B9" s="129"/>
      <c r="D9" t="s">
        <v>345</v>
      </c>
      <c r="E9" s="129"/>
    </row>
    <row r="10" spans="1:5" ht="14.25">
      <c r="A10" t="s">
        <v>346</v>
      </c>
      <c r="B10" s="129">
        <v>31695735.62</v>
      </c>
      <c r="D10" t="s">
        <v>347</v>
      </c>
      <c r="E10" s="129">
        <v>31871554.47</v>
      </c>
    </row>
    <row r="11" spans="1:5" ht="14.25">
      <c r="A11" t="s">
        <v>348</v>
      </c>
      <c r="B11" s="129">
        <v>8704227.74</v>
      </c>
      <c r="D11" t="s">
        <v>349</v>
      </c>
      <c r="E11" s="129">
        <v>26363050.62</v>
      </c>
    </row>
    <row r="12" spans="1:5" ht="14.25">
      <c r="A12" t="s">
        <v>350</v>
      </c>
      <c r="B12" s="129">
        <v>702665</v>
      </c>
      <c r="E12" s="129"/>
    </row>
    <row r="13" spans="1:5" ht="14.25">
      <c r="A13" t="s">
        <v>351</v>
      </c>
      <c r="B13" s="129">
        <v>10465970.4</v>
      </c>
      <c r="E13" s="129"/>
    </row>
    <row r="14" spans="2:5" ht="14.25">
      <c r="B14" s="129"/>
      <c r="E14" s="129"/>
    </row>
    <row r="15" spans="1:5" ht="14.25">
      <c r="A15" t="s">
        <v>352</v>
      </c>
      <c r="B15" s="132">
        <f>B8/B6*100</f>
        <v>101.61200137929676</v>
      </c>
      <c r="D15" t="s">
        <v>353</v>
      </c>
      <c r="E15" s="132">
        <f>E8/E6*100</f>
        <v>97.30791868087432</v>
      </c>
    </row>
    <row r="16" spans="2:5" ht="14.25">
      <c r="B16" s="132"/>
      <c r="E16" s="132"/>
    </row>
    <row r="17" spans="1:5" ht="14.25">
      <c r="A17" s="130" t="s">
        <v>354</v>
      </c>
      <c r="B17" s="132"/>
      <c r="E17" s="133">
        <f>B8-E8</f>
        <v>-6666006.330000006</v>
      </c>
    </row>
    <row r="18" spans="2:5" ht="14.25">
      <c r="B18" s="132"/>
      <c r="E18" s="132"/>
    </row>
    <row r="19" ht="14.25">
      <c r="A19" s="134" t="s">
        <v>355</v>
      </c>
    </row>
    <row r="20" spans="1:5" ht="14.25">
      <c r="A20" s="67" t="s">
        <v>86</v>
      </c>
      <c r="B20" s="63"/>
      <c r="C20" s="67"/>
      <c r="D20" s="51"/>
      <c r="E20" s="51">
        <v>1257500</v>
      </c>
    </row>
    <row r="21" spans="1:5" ht="14.25">
      <c r="A21" s="67" t="s">
        <v>87</v>
      </c>
      <c r="B21" s="63"/>
      <c r="C21" s="67"/>
      <c r="D21" s="51"/>
      <c r="E21" s="51">
        <v>78996</v>
      </c>
    </row>
    <row r="22" spans="1:5" ht="14.25">
      <c r="A22" s="67" t="s">
        <v>88</v>
      </c>
      <c r="B22" s="63"/>
      <c r="C22" s="67"/>
      <c r="D22" s="51"/>
      <c r="E22" s="51">
        <v>154000</v>
      </c>
    </row>
    <row r="23" spans="1:5" ht="14.25">
      <c r="A23" s="72" t="s">
        <v>89</v>
      </c>
      <c r="B23" s="63"/>
      <c r="C23" s="67"/>
      <c r="D23" s="51"/>
      <c r="E23" s="51">
        <v>628580.4</v>
      </c>
    </row>
    <row r="24" spans="1:5" ht="14.25">
      <c r="A24" s="67" t="s">
        <v>90</v>
      </c>
      <c r="B24" s="63"/>
      <c r="C24" s="67"/>
      <c r="D24" s="51"/>
      <c r="E24" s="51">
        <v>605000</v>
      </c>
    </row>
    <row r="25" spans="1:5" ht="14.25">
      <c r="A25" s="67" t="s">
        <v>12</v>
      </c>
      <c r="B25" s="63"/>
      <c r="C25" s="67"/>
      <c r="D25" s="51"/>
      <c r="E25" s="51">
        <v>35080</v>
      </c>
    </row>
    <row r="26" spans="1:5" ht="14.25">
      <c r="A26" s="10" t="s">
        <v>13</v>
      </c>
      <c r="B26" s="63"/>
      <c r="C26" s="67"/>
      <c r="D26" s="51"/>
      <c r="E26" s="51">
        <v>7000</v>
      </c>
    </row>
    <row r="27" spans="1:5" ht="14.25">
      <c r="A27" s="10" t="s">
        <v>91</v>
      </c>
      <c r="B27" s="63"/>
      <c r="C27" s="67"/>
      <c r="D27" s="51"/>
      <c r="E27" s="51">
        <v>8814</v>
      </c>
    </row>
    <row r="28" spans="1:5" ht="14.25">
      <c r="A28" s="10" t="s">
        <v>92</v>
      </c>
      <c r="B28" s="63"/>
      <c r="C28" s="67"/>
      <c r="D28" s="51"/>
      <c r="E28" s="51">
        <v>60000</v>
      </c>
    </row>
    <row r="29" spans="1:5" ht="14.25">
      <c r="A29" s="67" t="s">
        <v>93</v>
      </c>
      <c r="B29" s="63"/>
      <c r="C29" s="67"/>
      <c r="D29" s="51"/>
      <c r="E29" s="51">
        <v>15000</v>
      </c>
    </row>
    <row r="30" spans="1:5" ht="14.25">
      <c r="A30" s="67" t="s">
        <v>94</v>
      </c>
      <c r="B30" s="63"/>
      <c r="C30" s="67"/>
      <c r="D30" s="51"/>
      <c r="E30" s="51">
        <v>10000</v>
      </c>
    </row>
    <row r="31" spans="1:5" ht="14.25">
      <c r="A31" s="71" t="s">
        <v>95</v>
      </c>
      <c r="B31" s="63"/>
      <c r="C31" s="67"/>
      <c r="D31" s="51"/>
      <c r="E31" s="51">
        <v>10000</v>
      </c>
    </row>
    <row r="32" spans="1:5" ht="14.25">
      <c r="A32" s="71" t="s">
        <v>96</v>
      </c>
      <c r="B32" s="63"/>
      <c r="C32" s="67"/>
      <c r="D32" s="51"/>
      <c r="E32" s="51">
        <v>40000</v>
      </c>
    </row>
    <row r="33" spans="1:5" ht="14.25">
      <c r="A33" s="71" t="s">
        <v>97</v>
      </c>
      <c r="B33" s="63"/>
      <c r="C33" s="67"/>
      <c r="D33" s="51"/>
      <c r="E33" s="51">
        <v>150000</v>
      </c>
    </row>
    <row r="34" spans="1:5" ht="14.25">
      <c r="A34" s="71" t="s">
        <v>98</v>
      </c>
      <c r="B34" s="63"/>
      <c r="C34" s="67"/>
      <c r="D34" s="51"/>
      <c r="E34" s="51">
        <v>100000</v>
      </c>
    </row>
    <row r="35" spans="1:5" ht="14.25">
      <c r="A35" s="67" t="s">
        <v>99</v>
      </c>
      <c r="B35" s="63"/>
      <c r="C35" s="67"/>
      <c r="D35" s="51"/>
      <c r="E35" s="51">
        <v>741000</v>
      </c>
    </row>
    <row r="36" spans="1:5" ht="14.25">
      <c r="A36" s="71" t="s">
        <v>100</v>
      </c>
      <c r="B36" s="63"/>
      <c r="C36" s="67"/>
      <c r="D36" s="51"/>
      <c r="E36" s="51">
        <v>150000</v>
      </c>
    </row>
    <row r="37" spans="1:5" ht="14.25">
      <c r="A37" s="72" t="s">
        <v>101</v>
      </c>
      <c r="B37" s="63"/>
      <c r="C37" s="67"/>
      <c r="D37" s="51"/>
      <c r="E37" s="51">
        <v>6415000</v>
      </c>
    </row>
    <row r="38" spans="1:5" ht="14.25">
      <c r="A38" s="67"/>
      <c r="B38" s="63"/>
      <c r="C38" s="67"/>
      <c r="D38" s="51"/>
      <c r="E38" s="51"/>
    </row>
    <row r="39" spans="1:5" ht="14.25">
      <c r="A39" s="67"/>
      <c r="B39" s="63"/>
      <c r="C39" s="67"/>
      <c r="D39" s="51"/>
      <c r="E39" s="51"/>
    </row>
    <row r="40" spans="1:5" ht="14.25">
      <c r="A40" s="67"/>
      <c r="B40" s="63"/>
      <c r="C40" s="67"/>
      <c r="D40" s="51"/>
      <c r="E40" s="51"/>
    </row>
    <row r="41" spans="1:5" ht="14.25">
      <c r="A41" s="135" t="s">
        <v>102</v>
      </c>
      <c r="B41" s="136"/>
      <c r="C41" s="137"/>
      <c r="D41" s="84"/>
      <c r="E41" s="138">
        <f>SUM(E20:E40)</f>
        <v>10465970.4</v>
      </c>
    </row>
    <row r="42" ht="14.25"/>
    <row r="43" ht="14.25">
      <c r="A43" s="130" t="s">
        <v>356</v>
      </c>
    </row>
    <row r="44" spans="1:5" ht="14.25">
      <c r="A44" t="s">
        <v>357</v>
      </c>
      <c r="E44" s="129">
        <v>3325000</v>
      </c>
    </row>
    <row r="45" spans="1:5" ht="14.25">
      <c r="A45" t="s">
        <v>358</v>
      </c>
      <c r="E45" s="129">
        <v>1190433.88</v>
      </c>
    </row>
    <row r="46" spans="1:5" ht="14.25">
      <c r="A46" t="s">
        <v>359</v>
      </c>
      <c r="E46" s="129">
        <v>309608.5</v>
      </c>
    </row>
    <row r="47" spans="1:5" ht="14.25">
      <c r="A47" t="s">
        <v>360</v>
      </c>
      <c r="E47" s="129">
        <v>193000</v>
      </c>
    </row>
    <row r="48" spans="1:5" ht="14.25">
      <c r="A48" s="139" t="s">
        <v>361</v>
      </c>
      <c r="B48" s="140"/>
      <c r="C48" s="140"/>
      <c r="D48" s="140"/>
      <c r="E48" s="141">
        <f>SUM(E44:E47)</f>
        <v>5018042.38</v>
      </c>
    </row>
    <row r="49" ht="14.25">
      <c r="E49" s="129"/>
    </row>
    <row r="50" spans="1:5" ht="14.25">
      <c r="A50" s="130" t="s">
        <v>362</v>
      </c>
      <c r="D50" s="142">
        <v>9638473</v>
      </c>
      <c r="E50" s="129"/>
    </row>
    <row r="51" spans="1:5" ht="14.25">
      <c r="A51" s="130" t="s">
        <v>363</v>
      </c>
      <c r="E51" s="133">
        <v>3725661.01</v>
      </c>
    </row>
    <row r="52" spans="1:5" ht="16.5">
      <c r="A52" s="130"/>
      <c r="E52" s="131"/>
    </row>
    <row r="53" ht="14.25">
      <c r="E53" s="129"/>
    </row>
    <row r="54" spans="1:5" ht="14.25">
      <c r="A54" s="130" t="s">
        <v>364</v>
      </c>
      <c r="E54" s="129"/>
    </row>
    <row r="55" spans="1:5" ht="14.25">
      <c r="A55" t="s">
        <v>365</v>
      </c>
      <c r="D55" s="125" t="s">
        <v>366</v>
      </c>
      <c r="E55" s="133">
        <v>32360.88</v>
      </c>
    </row>
  </sheetData>
  <sheetProtection selectLockedCells="1" selectUnlockedCells="1"/>
  <mergeCells count="1">
    <mergeCell ref="A2:E2"/>
  </mergeCells>
  <printOptions/>
  <pageMargins left="0.7875" right="0.5902777777777778" top="0.7875" bottom="0.708333333333333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2018-02-22T11:58:24Z</cp:lastPrinted>
  <dcterms:created xsi:type="dcterms:W3CDTF">2017-02-01T14:15:37Z</dcterms:created>
  <dcterms:modified xsi:type="dcterms:W3CDTF">2018-02-22T12:21:47Z</dcterms:modified>
  <cp:category/>
  <cp:version/>
  <cp:contentType/>
  <cp:contentStatus/>
  <cp:revision>16</cp:revision>
</cp:coreProperties>
</file>