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0" i="1" l="1"/>
  <c r="E29" i="1"/>
  <c r="E28" i="1" l="1"/>
  <c r="E27" i="1"/>
  <c r="E16" i="1" l="1"/>
  <c r="E15" i="1"/>
  <c r="E23" i="1"/>
  <c r="D23" i="1"/>
  <c r="B23" i="1"/>
  <c r="E22" i="1"/>
  <c r="E20" i="1"/>
  <c r="E21" i="1"/>
  <c r="E19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51" i="1"/>
  <c r="E52" i="1"/>
  <c r="E53" i="1"/>
  <c r="E54" i="1"/>
  <c r="E55" i="1"/>
  <c r="E56" i="1"/>
  <c r="E57" i="1"/>
  <c r="E58" i="1"/>
  <c r="E59" i="1"/>
  <c r="E60" i="1"/>
  <c r="E61" i="1"/>
  <c r="E64" i="1"/>
  <c r="E65" i="1"/>
  <c r="E62" i="1"/>
  <c r="E63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50" i="1"/>
  <c r="E24" i="1" l="1"/>
  <c r="E47" i="1"/>
  <c r="E100" i="1"/>
  <c r="E103" i="1" l="1"/>
  <c r="E104" i="1"/>
</calcChain>
</file>

<file path=xl/sharedStrings.xml><?xml version="1.0" encoding="utf-8"?>
<sst xmlns="http://schemas.openxmlformats.org/spreadsheetml/2006/main" count="119" uniqueCount="110">
  <si>
    <t>Předávací protokol Městské společenské centrum SOKOLOVNA</t>
  </si>
  <si>
    <t>Od</t>
  </si>
  <si>
    <t>Do</t>
  </si>
  <si>
    <t>Nájemce:</t>
  </si>
  <si>
    <t>Datum pronájmu:</t>
  </si>
  <si>
    <t>Nádoba na ohřev 1/2 200 mm s ušima</t>
  </si>
  <si>
    <t>Nádoba na ohřev  1/1 150 mm děrovaná</t>
  </si>
  <si>
    <t>Hrnec nerezový 40 cm</t>
  </si>
  <si>
    <t>Poklice 40 cm</t>
  </si>
  <si>
    <t>Hrnec nerezový 32 cm</t>
  </si>
  <si>
    <t>Poklice 32 cm</t>
  </si>
  <si>
    <t>Mísa kuchyňská kónická 24 cm</t>
  </si>
  <si>
    <t>Mísa kuchyňská kónická 28 cm</t>
  </si>
  <si>
    <t>Mísa kuchyňská kónická 32 cm</t>
  </si>
  <si>
    <t>Vidlice na maso</t>
  </si>
  <si>
    <t>Nůž kuchyňský 18 cm</t>
  </si>
  <si>
    <t>Nůž kuchyňský 10 cm</t>
  </si>
  <si>
    <t>Kleště servírovací děrované</t>
  </si>
  <si>
    <t>Lis na česnek</t>
  </si>
  <si>
    <t>Talíř mělký</t>
  </si>
  <si>
    <t>Talíř hluboký</t>
  </si>
  <si>
    <t>Talíř dezertní</t>
  </si>
  <si>
    <t>Nůž jídelní</t>
  </si>
  <si>
    <t>Vidlička jídelní</t>
  </si>
  <si>
    <t>Kávová lžička</t>
  </si>
  <si>
    <t>Hrnek na čaj 0,35 čirý</t>
  </si>
  <si>
    <t>Hrnek na kávu čirý 0,25</t>
  </si>
  <si>
    <t>Podšálek skleněný 15 cm</t>
  </si>
  <si>
    <t>Menážka na koření 3 díly</t>
  </si>
  <si>
    <t>Rychlovarná konvice</t>
  </si>
  <si>
    <t>celkem Kč</t>
  </si>
  <si>
    <t>Naběračka 0,33 l</t>
  </si>
  <si>
    <t>Naběračka 0,2 l</t>
  </si>
  <si>
    <t>Naběračka 0,16 l</t>
  </si>
  <si>
    <t>Naběračka polévková</t>
  </si>
  <si>
    <t>stav ks</t>
  </si>
  <si>
    <t>Poklice na nádoby 1/2 s výřezi na uši</t>
  </si>
  <si>
    <t>Poklice na nádoby 1/1 s výřezy na uši</t>
  </si>
  <si>
    <t>Nádoba na ohřev 1/1 100 mm</t>
  </si>
  <si>
    <t>Nádoba na ohřev 1/1 65 mm</t>
  </si>
  <si>
    <t>Nádoba na ohřev 1/1 150 mm s ušima</t>
  </si>
  <si>
    <t>Nádoba na ohřev 1/1 200 mm s ušima</t>
  </si>
  <si>
    <t>chybí/zničené (ks)</t>
  </si>
  <si>
    <t>Krájecí deska bílá 600 x 500 x 10 mm</t>
  </si>
  <si>
    <t>Krájecí deska hnědá 600 x 400 x 20 mm</t>
  </si>
  <si>
    <t>Sklenice na pivo 0,5 cejch</t>
  </si>
  <si>
    <t>Panák lisovka 0,2</t>
  </si>
  <si>
    <t>Panák lisovka 0,4</t>
  </si>
  <si>
    <t>Pohár na víno 0,25</t>
  </si>
  <si>
    <t>Džbán na víno</t>
  </si>
  <si>
    <t>Nálevka plast</t>
  </si>
  <si>
    <t>Nálevka kov</t>
  </si>
  <si>
    <t>Nůžky</t>
  </si>
  <si>
    <t>Otvírák</t>
  </si>
  <si>
    <t>Sklenice na lino 0,3 cejch</t>
  </si>
  <si>
    <t>Slenice na vodu 0,2</t>
  </si>
  <si>
    <t>Sklenice na vodu 0,1 panák st.</t>
  </si>
  <si>
    <t>Celkem Kč</t>
  </si>
  <si>
    <t>Celkem kuchyň</t>
  </si>
  <si>
    <t>Stavy odečtů:</t>
  </si>
  <si>
    <t>Celkem bar</t>
  </si>
  <si>
    <t>cena za jednotku</t>
  </si>
  <si>
    <t>stav výchozí</t>
  </si>
  <si>
    <t>stav předání</t>
  </si>
  <si>
    <t>Pronajímatel:</t>
  </si>
  <si>
    <t>Město Proseč</t>
  </si>
  <si>
    <t>náměstí Dr. Tošovského 18</t>
  </si>
  <si>
    <t>539 44 Proseč</t>
  </si>
  <si>
    <t>IČ: 00270741</t>
  </si>
  <si>
    <t>Elektroměr TČ (64142877) - VT</t>
  </si>
  <si>
    <t>Elektroměr TČ (64142877) - NT</t>
  </si>
  <si>
    <t>Elektroměr SPOTŘEBA (71927329) - VT</t>
  </si>
  <si>
    <t>Stočné</t>
  </si>
  <si>
    <t>Celkem provoz</t>
  </si>
  <si>
    <t>DIČ: CZ00270741</t>
  </si>
  <si>
    <t>Kontaktní osoba:</t>
  </si>
  <si>
    <t>Telefon:</t>
  </si>
  <si>
    <t>Druh pronájmu:</t>
  </si>
  <si>
    <t>2PARTY</t>
  </si>
  <si>
    <t>3KOMPLET</t>
  </si>
  <si>
    <t>Celkem k fakturaci bez DPH</t>
  </si>
  <si>
    <t>Bar vybavení:</t>
  </si>
  <si>
    <t>Vodoměr (vodné)</t>
  </si>
  <si>
    <t>Kuchyň vybavení:</t>
  </si>
  <si>
    <t>Hrnec vysoký s poklicí 40 cm</t>
  </si>
  <si>
    <t>Pánev keramická 32 cm</t>
  </si>
  <si>
    <t>Pánev keramická 28 cm</t>
  </si>
  <si>
    <t>Lžíce jídelní</t>
  </si>
  <si>
    <t>Cedník 25 cm</t>
  </si>
  <si>
    <t>Cednik 18 cm</t>
  </si>
  <si>
    <t>Mísa polévková/kuchyňská nerezová sada</t>
  </si>
  <si>
    <t>Kleště</t>
  </si>
  <si>
    <t>Metela</t>
  </si>
  <si>
    <t>Metla</t>
  </si>
  <si>
    <t>Palička</t>
  </si>
  <si>
    <t>Obracečka plná</t>
  </si>
  <si>
    <t>cena ks bez DPH</t>
  </si>
  <si>
    <t>Džbánek na pivo s uchem 0,5 + staré</t>
  </si>
  <si>
    <t>Celkem k fakturaci s DPH (21 %)</t>
  </si>
  <si>
    <t>Zapůjčené vybavení:</t>
  </si>
  <si>
    <t>zapůjčeno (ks)</t>
  </si>
  <si>
    <t>Ručníky a utěrky (set)</t>
  </si>
  <si>
    <t>Ubrusy (ks)</t>
  </si>
  <si>
    <t>Úklidové a čištící prostředky, toaletní papír, tekuté mýdlo, sáčky do košů, čištící prostředek do myčky (set)</t>
  </si>
  <si>
    <t>Sada nerezových hrnců 3 ks</t>
  </si>
  <si>
    <t>Verze 31102017</t>
  </si>
  <si>
    <t>Bankovní spojení: Česká spořitelna, a.s.</t>
  </si>
  <si>
    <t>Číslo účtu: 1141642319/0800</t>
  </si>
  <si>
    <t>tel.: 469 321 137</t>
  </si>
  <si>
    <t>web: www.prosec.cz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</si>
</sst>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rgb="FFFF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4" borderId="0" applyBorder="0" applyProtection="0"/>
  </cellStyleXfs>
  <cellXfs count="96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1" fontId="0" fillId="3" borderId="9" xfId="0" applyNumberFormat="1" applyFill="1" applyBorder="1" applyAlignment="1">
      <alignment horizontal="center" wrapText="1"/>
    </xf>
    <xf numFmtId="44" fontId="0" fillId="0" borderId="9" xfId="1" applyFont="1" applyBorder="1" applyAlignment="1">
      <alignment horizontal="center" wrapText="1"/>
    </xf>
    <xf numFmtId="0" fontId="3" fillId="0" borderId="9" xfId="2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9" xfId="2" applyBorder="1" applyAlignment="1">
      <alignment horizontal="center"/>
    </xf>
    <xf numFmtId="0" fontId="0" fillId="0" borderId="0" xfId="0" applyFill="1" applyBorder="1"/>
    <xf numFmtId="0" fontId="2" fillId="2" borderId="0" xfId="0" applyFont="1" applyFill="1" applyBorder="1" applyAlignment="1">
      <alignment horizontal="left"/>
    </xf>
    <xf numFmtId="44" fontId="0" fillId="2" borderId="0" xfId="1" applyFont="1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5" xfId="0" applyFill="1" applyBorder="1"/>
    <xf numFmtId="0" fontId="0" fillId="3" borderId="8" xfId="0" applyFill="1" applyBorder="1"/>
    <xf numFmtId="0" fontId="3" fillId="3" borderId="9" xfId="2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44" fontId="0" fillId="2" borderId="9" xfId="1" applyFont="1" applyFill="1" applyBorder="1" applyAlignment="1">
      <alignment horizontal="center"/>
    </xf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44" fontId="0" fillId="2" borderId="17" xfId="1" applyFont="1" applyFill="1" applyBorder="1" applyAlignment="1">
      <alignment horizontal="center"/>
    </xf>
    <xf numFmtId="0" fontId="0" fillId="2" borderId="19" xfId="0" applyFill="1" applyBorder="1"/>
    <xf numFmtId="0" fontId="0" fillId="3" borderId="10" xfId="0" applyFill="1" applyBorder="1" applyAlignment="1">
      <alignment horizontal="center"/>
    </xf>
    <xf numFmtId="44" fontId="0" fillId="2" borderId="10" xfId="1" applyFont="1" applyFill="1" applyBorder="1" applyAlignment="1">
      <alignment horizontal="center"/>
    </xf>
    <xf numFmtId="0" fontId="2" fillId="5" borderId="20" xfId="0" applyFont="1" applyFill="1" applyBorder="1" applyAlignment="1">
      <alignment horizontal="left"/>
    </xf>
    <xf numFmtId="0" fontId="0" fillId="5" borderId="21" xfId="0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44" fontId="0" fillId="0" borderId="15" xfId="1" applyFont="1" applyBorder="1" applyAlignment="1">
      <alignment horizontal="center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1" fontId="0" fillId="3" borderId="17" xfId="0" applyNumberFormat="1" applyFill="1" applyBorder="1" applyAlignment="1">
      <alignment horizontal="center" wrapText="1"/>
    </xf>
    <xf numFmtId="44" fontId="0" fillId="0" borderId="18" xfId="1" applyFont="1" applyBorder="1" applyAlignment="1">
      <alignment horizontal="center" wrapText="1"/>
    </xf>
    <xf numFmtId="0" fontId="3" fillId="0" borderId="14" xfId="2" applyFont="1" applyBorder="1" applyAlignment="1">
      <alignment horizontal="left" wrapText="1"/>
    </xf>
    <xf numFmtId="0" fontId="3" fillId="0" borderId="19" xfId="2" applyFont="1" applyBorder="1" applyAlignment="1">
      <alignment horizontal="left"/>
    </xf>
    <xf numFmtId="0" fontId="3" fillId="0" borderId="10" xfId="2" applyBorder="1" applyAlignment="1">
      <alignment horizontal="center"/>
    </xf>
    <xf numFmtId="0" fontId="3" fillId="3" borderId="10" xfId="2" applyFill="1" applyBorder="1" applyAlignment="1">
      <alignment horizontal="center" wrapText="1"/>
    </xf>
    <xf numFmtId="44" fontId="0" fillId="0" borderId="23" xfId="1" applyFont="1" applyBorder="1" applyAlignment="1">
      <alignment horizontal="center" wrapText="1"/>
    </xf>
    <xf numFmtId="44" fontId="2" fillId="5" borderId="22" xfId="1" applyFont="1" applyFill="1" applyBorder="1" applyAlignment="1">
      <alignment horizontal="center" wrapText="1"/>
    </xf>
    <xf numFmtId="44" fontId="2" fillId="2" borderId="15" xfId="1" applyFont="1" applyFill="1" applyBorder="1" applyAlignment="1">
      <alignment horizontal="center"/>
    </xf>
    <xf numFmtId="44" fontId="2" fillId="2" borderId="18" xfId="1" applyFont="1" applyFill="1" applyBorder="1" applyAlignment="1">
      <alignment horizontal="center"/>
    </xf>
    <xf numFmtId="0" fontId="2" fillId="3" borderId="6" xfId="0" applyFont="1" applyFill="1" applyBorder="1"/>
    <xf numFmtId="0" fontId="7" fillId="2" borderId="0" xfId="0" applyFont="1" applyFill="1"/>
    <xf numFmtId="44" fontId="0" fillId="0" borderId="9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0" fillId="5" borderId="21" xfId="1" applyFont="1" applyFill="1" applyBorder="1" applyAlignment="1">
      <alignment horizontal="center"/>
    </xf>
    <xf numFmtId="44" fontId="2" fillId="5" borderId="22" xfId="1" applyFont="1" applyFill="1" applyBorder="1" applyAlignment="1">
      <alignment horizontal="center"/>
    </xf>
    <xf numFmtId="0" fontId="2" fillId="5" borderId="20" xfId="0" applyFont="1" applyFill="1" applyBorder="1"/>
    <xf numFmtId="0" fontId="8" fillId="2" borderId="4" xfId="0" applyFont="1" applyFill="1" applyBorder="1"/>
    <xf numFmtId="0" fontId="8" fillId="3" borderId="4" xfId="0" applyFont="1" applyFill="1" applyBorder="1"/>
    <xf numFmtId="0" fontId="2" fillId="5" borderId="1" xfId="0" applyFont="1" applyFill="1" applyBorder="1"/>
    <xf numFmtId="0" fontId="0" fillId="5" borderId="3" xfId="0" applyFill="1" applyBorder="1"/>
    <xf numFmtId="0" fontId="0" fillId="5" borderId="2" xfId="0" applyFill="1" applyBorder="1"/>
    <xf numFmtId="0" fontId="5" fillId="5" borderId="11" xfId="0" applyFont="1" applyFill="1" applyBorder="1" applyAlignment="1">
      <alignment wrapText="1"/>
    </xf>
    <xf numFmtId="0" fontId="0" fillId="5" borderId="12" xfId="0" applyFont="1" applyFill="1" applyBorder="1" applyAlignment="1">
      <alignment horizontal="center" wrapText="1"/>
    </xf>
    <xf numFmtId="44" fontId="0" fillId="5" borderId="13" xfId="1" applyFont="1" applyFill="1" applyBorder="1" applyAlignment="1">
      <alignment horizontal="center" wrapText="1"/>
    </xf>
    <xf numFmtId="0" fontId="0" fillId="5" borderId="13" xfId="0" applyFont="1" applyFill="1" applyBorder="1" applyAlignment="1">
      <alignment horizontal="center" wrapText="1"/>
    </xf>
    <xf numFmtId="0" fontId="2" fillId="5" borderId="11" xfId="0" applyFont="1" applyFill="1" applyBorder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0" xfId="0" applyFill="1" applyBorder="1"/>
    <xf numFmtId="0" fontId="0" fillId="3" borderId="7" xfId="0" applyFill="1" applyBorder="1"/>
    <xf numFmtId="44" fontId="2" fillId="2" borderId="5" xfId="1" applyFont="1" applyFill="1" applyBorder="1"/>
    <xf numFmtId="44" fontId="2" fillId="2" borderId="8" xfId="1" applyFont="1" applyFill="1" applyBorder="1"/>
    <xf numFmtId="14" fontId="0" fillId="3" borderId="5" xfId="0" applyNumberFormat="1" applyFont="1" applyFill="1" applyBorder="1"/>
    <xf numFmtId="14" fontId="0" fillId="3" borderId="8" xfId="0" applyNumberFormat="1" applyFont="1" applyFill="1" applyBorder="1"/>
    <xf numFmtId="44" fontId="0" fillId="0" borderId="10" xfId="1" applyFont="1" applyBorder="1" applyAlignment="1">
      <alignment horizontal="center"/>
    </xf>
    <xf numFmtId="0" fontId="7" fillId="5" borderId="20" xfId="0" applyFont="1" applyFill="1" applyBorder="1"/>
    <xf numFmtId="0" fontId="7" fillId="5" borderId="21" xfId="0" applyFont="1" applyFill="1" applyBorder="1"/>
    <xf numFmtId="44" fontId="6" fillId="5" borderId="22" xfId="0" applyNumberFormat="1" applyFont="1" applyFill="1" applyBorder="1"/>
    <xf numFmtId="0" fontId="7" fillId="6" borderId="20" xfId="0" applyFont="1" applyFill="1" applyBorder="1"/>
    <xf numFmtId="0" fontId="0" fillId="6" borderId="7" xfId="0" applyFont="1" applyFill="1" applyBorder="1"/>
    <xf numFmtId="44" fontId="6" fillId="6" borderId="8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44" fontId="2" fillId="2" borderId="0" xfId="1" applyFont="1" applyFill="1" applyBorder="1" applyAlignment="1">
      <alignment horizontal="center"/>
    </xf>
    <xf numFmtId="0" fontId="3" fillId="0" borderId="14" xfId="2" applyFont="1" applyBorder="1" applyAlignment="1">
      <alignment horizontal="left"/>
    </xf>
    <xf numFmtId="44" fontId="2" fillId="0" borderId="15" xfId="1" applyFont="1" applyBorder="1" applyAlignment="1">
      <alignment horizontal="center" wrapText="1"/>
    </xf>
    <xf numFmtId="0" fontId="3" fillId="0" borderId="17" xfId="2" applyBorder="1" applyAlignment="1">
      <alignment horizontal="center" vertical="center" wrapText="1"/>
    </xf>
    <xf numFmtId="44" fontId="0" fillId="0" borderId="17" xfId="1" applyFont="1" applyBorder="1" applyAlignment="1">
      <alignment horizontal="center" vertical="center"/>
    </xf>
    <xf numFmtId="0" fontId="3" fillId="3" borderId="17" xfId="2" applyFill="1" applyBorder="1" applyAlignment="1">
      <alignment horizontal="center" vertical="center" wrapText="1"/>
    </xf>
    <xf numFmtId="44" fontId="2" fillId="0" borderId="18" xfId="1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9" fillId="2" borderId="0" xfId="0" applyFont="1" applyFill="1"/>
    <xf numFmtId="0" fontId="9" fillId="2" borderId="4" xfId="0" applyFont="1" applyFill="1" applyBorder="1"/>
    <xf numFmtId="0" fontId="9" fillId="2" borderId="6" xfId="0" applyFont="1" applyFill="1" applyBorder="1"/>
  </cellXfs>
  <cellStyles count="4">
    <cellStyle name="Měna" xfId="1" builtinId="4"/>
    <cellStyle name="Normální" xfId="0" builtinId="0"/>
    <cellStyle name="Normální 2" xfId="2"/>
    <cellStyle name="Vysvětlující tex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selection activeCell="N15" sqref="N15"/>
    </sheetView>
  </sheetViews>
  <sheetFormatPr defaultRowHeight="14.4" x14ac:dyDescent="0.3"/>
  <cols>
    <col min="1" max="1" width="36.5546875" customWidth="1"/>
    <col min="2" max="5" width="15.77734375" customWidth="1"/>
    <col min="6" max="7" width="8.88671875" style="3"/>
  </cols>
  <sheetData>
    <row r="1" spans="1:8" ht="21" x14ac:dyDescent="0.4">
      <c r="A1" s="51" t="s">
        <v>0</v>
      </c>
      <c r="B1" s="1"/>
      <c r="C1" s="1"/>
      <c r="D1" s="1"/>
      <c r="E1" s="1"/>
    </row>
    <row r="2" spans="1:8" ht="15" thickBot="1" x14ac:dyDescent="0.35">
      <c r="A2" s="6" t="s">
        <v>105</v>
      </c>
      <c r="B2" s="6"/>
      <c r="C2" s="6"/>
      <c r="D2" s="6"/>
      <c r="E2" s="6"/>
      <c r="F2" s="13"/>
      <c r="G2" s="13"/>
      <c r="H2" s="2"/>
    </row>
    <row r="3" spans="1:8" x14ac:dyDescent="0.3">
      <c r="A3" s="59" t="s">
        <v>3</v>
      </c>
      <c r="B3" s="60"/>
      <c r="C3" s="59" t="s">
        <v>64</v>
      </c>
      <c r="D3" s="61"/>
      <c r="E3" s="60"/>
      <c r="F3" s="13"/>
      <c r="G3" s="13"/>
      <c r="H3" s="2"/>
    </row>
    <row r="4" spans="1:8" x14ac:dyDescent="0.3">
      <c r="A4" s="58"/>
      <c r="B4" s="21"/>
      <c r="C4" s="94" t="s">
        <v>65</v>
      </c>
      <c r="D4" s="6"/>
      <c r="E4" s="17"/>
      <c r="F4" s="13"/>
      <c r="G4" s="13"/>
      <c r="H4" s="2"/>
    </row>
    <row r="5" spans="1:8" x14ac:dyDescent="0.3">
      <c r="A5" s="58"/>
      <c r="B5" s="21"/>
      <c r="C5" s="94" t="s">
        <v>66</v>
      </c>
      <c r="D5" s="6"/>
      <c r="E5" s="17"/>
      <c r="F5" s="13"/>
      <c r="G5" s="13"/>
      <c r="H5" s="2"/>
    </row>
    <row r="6" spans="1:8" x14ac:dyDescent="0.3">
      <c r="A6" s="58"/>
      <c r="B6" s="21"/>
      <c r="C6" s="94" t="s">
        <v>67</v>
      </c>
      <c r="D6" s="6"/>
      <c r="E6" s="17"/>
      <c r="F6" s="13"/>
      <c r="G6" s="13"/>
      <c r="H6" s="2"/>
    </row>
    <row r="7" spans="1:8" x14ac:dyDescent="0.3">
      <c r="A7" s="58"/>
      <c r="B7" s="21"/>
      <c r="C7" s="94" t="s">
        <v>68</v>
      </c>
      <c r="D7" s="6"/>
      <c r="E7" s="17"/>
      <c r="F7" s="13"/>
      <c r="G7" s="13"/>
      <c r="H7" s="2"/>
    </row>
    <row r="8" spans="1:8" x14ac:dyDescent="0.3">
      <c r="A8" s="58"/>
      <c r="B8" s="21"/>
      <c r="C8" s="94" t="s">
        <v>74</v>
      </c>
      <c r="D8" s="6"/>
      <c r="E8" s="17"/>
      <c r="F8" s="13"/>
      <c r="G8" s="13"/>
      <c r="H8" s="2"/>
    </row>
    <row r="9" spans="1:8" x14ac:dyDescent="0.3">
      <c r="A9" s="57" t="s">
        <v>75</v>
      </c>
      <c r="B9" s="17"/>
      <c r="C9" s="93" t="s">
        <v>108</v>
      </c>
      <c r="D9" s="6"/>
      <c r="E9" s="17"/>
      <c r="F9" s="13"/>
      <c r="G9" s="13"/>
      <c r="H9" s="2"/>
    </row>
    <row r="10" spans="1:8" x14ac:dyDescent="0.3">
      <c r="A10" s="58"/>
      <c r="B10" s="21"/>
      <c r="C10" s="93" t="s">
        <v>106</v>
      </c>
      <c r="D10" s="6"/>
      <c r="E10" s="17"/>
      <c r="F10" s="13"/>
      <c r="G10" s="13"/>
      <c r="H10" s="2"/>
    </row>
    <row r="11" spans="1:8" x14ac:dyDescent="0.3">
      <c r="A11" s="57" t="s">
        <v>76</v>
      </c>
      <c r="B11" s="17"/>
      <c r="C11" s="93" t="s">
        <v>107</v>
      </c>
      <c r="D11" s="6"/>
      <c r="E11" s="17"/>
      <c r="F11" s="13"/>
      <c r="G11" s="13"/>
      <c r="H11" s="2"/>
    </row>
    <row r="12" spans="1:8" ht="15" thickBot="1" x14ac:dyDescent="0.35">
      <c r="A12" s="50"/>
      <c r="B12" s="22"/>
      <c r="C12" s="95" t="s">
        <v>109</v>
      </c>
      <c r="D12" s="19"/>
      <c r="E12" s="20"/>
      <c r="F12" s="13"/>
      <c r="G12" s="13"/>
      <c r="H12" s="2"/>
    </row>
    <row r="13" spans="1:8" ht="15" thickBot="1" x14ac:dyDescent="0.35">
      <c r="A13" s="6"/>
      <c r="B13" s="6"/>
      <c r="C13" s="6"/>
      <c r="D13" s="6"/>
      <c r="E13" s="6"/>
      <c r="F13" s="13"/>
      <c r="G13" s="13"/>
      <c r="H13" s="2"/>
    </row>
    <row r="14" spans="1:8" x14ac:dyDescent="0.3">
      <c r="A14" s="59" t="s">
        <v>4</v>
      </c>
      <c r="B14" s="60"/>
      <c r="C14" s="59" t="s">
        <v>77</v>
      </c>
      <c r="D14" s="61"/>
      <c r="E14" s="60"/>
      <c r="F14" s="13"/>
      <c r="G14" s="13"/>
      <c r="H14" s="2"/>
    </row>
    <row r="15" spans="1:8" x14ac:dyDescent="0.3">
      <c r="A15" s="16" t="s">
        <v>1</v>
      </c>
      <c r="B15" s="73"/>
      <c r="C15" s="16" t="s">
        <v>78</v>
      </c>
      <c r="D15" s="69">
        <v>0</v>
      </c>
      <c r="E15" s="71">
        <f>D15*2000</f>
        <v>0</v>
      </c>
      <c r="F15" s="13"/>
      <c r="G15" s="13"/>
      <c r="H15" s="2"/>
    </row>
    <row r="16" spans="1:8" ht="15" thickBot="1" x14ac:dyDescent="0.35">
      <c r="A16" s="18" t="s">
        <v>2</v>
      </c>
      <c r="B16" s="74"/>
      <c r="C16" s="18" t="s">
        <v>79</v>
      </c>
      <c r="D16" s="70">
        <v>0</v>
      </c>
      <c r="E16" s="72">
        <f>D16*4000</f>
        <v>0</v>
      </c>
      <c r="F16" s="13"/>
      <c r="G16" s="13"/>
      <c r="H16" s="2"/>
    </row>
    <row r="17" spans="1:8" ht="15" thickBot="1" x14ac:dyDescent="0.35">
      <c r="A17" s="6"/>
      <c r="B17" s="6"/>
      <c r="C17" s="6"/>
      <c r="D17" s="6"/>
      <c r="E17" s="6"/>
      <c r="F17" s="13"/>
      <c r="G17" s="13"/>
      <c r="H17" s="2"/>
    </row>
    <row r="18" spans="1:8" x14ac:dyDescent="0.3">
      <c r="A18" s="66" t="s">
        <v>59</v>
      </c>
      <c r="B18" s="67" t="s">
        <v>62</v>
      </c>
      <c r="C18" s="67" t="s">
        <v>61</v>
      </c>
      <c r="D18" s="67" t="s">
        <v>63</v>
      </c>
      <c r="E18" s="68" t="s">
        <v>30</v>
      </c>
      <c r="F18" s="13"/>
      <c r="G18" s="13"/>
      <c r="H18" s="2"/>
    </row>
    <row r="19" spans="1:8" x14ac:dyDescent="0.3">
      <c r="A19" s="26" t="s">
        <v>71</v>
      </c>
      <c r="B19" s="24"/>
      <c r="C19" s="25">
        <v>4</v>
      </c>
      <c r="D19" s="24"/>
      <c r="E19" s="48">
        <f>(D19-B19)*C19</f>
        <v>0</v>
      </c>
      <c r="F19" s="13"/>
      <c r="G19" s="13"/>
      <c r="H19" s="2"/>
    </row>
    <row r="20" spans="1:8" x14ac:dyDescent="0.3">
      <c r="A20" s="26" t="s">
        <v>69</v>
      </c>
      <c r="B20" s="24"/>
      <c r="C20" s="25">
        <v>2.5</v>
      </c>
      <c r="D20" s="24"/>
      <c r="E20" s="48">
        <f t="shared" ref="E20:E22" si="0">(D20-B20)*C20</f>
        <v>0</v>
      </c>
      <c r="F20" s="13"/>
      <c r="G20" s="13"/>
      <c r="H20" s="2"/>
    </row>
    <row r="21" spans="1:8" x14ac:dyDescent="0.3">
      <c r="A21" s="26" t="s">
        <v>70</v>
      </c>
      <c r="B21" s="24"/>
      <c r="C21" s="25">
        <v>1.8</v>
      </c>
      <c r="D21" s="24"/>
      <c r="E21" s="48">
        <f t="shared" si="0"/>
        <v>0</v>
      </c>
      <c r="F21" s="13"/>
      <c r="G21" s="13"/>
      <c r="H21" s="2"/>
    </row>
    <row r="22" spans="1:8" x14ac:dyDescent="0.3">
      <c r="A22" s="30" t="s">
        <v>82</v>
      </c>
      <c r="B22" s="31"/>
      <c r="C22" s="32">
        <v>35.700000000000003</v>
      </c>
      <c r="D22" s="31"/>
      <c r="E22" s="48">
        <f t="shared" si="0"/>
        <v>0</v>
      </c>
      <c r="F22" s="13"/>
      <c r="G22" s="13"/>
      <c r="H22" s="2"/>
    </row>
    <row r="23" spans="1:8" ht="15" thickBot="1" x14ac:dyDescent="0.35">
      <c r="A23" s="27" t="s">
        <v>72</v>
      </c>
      <c r="B23" s="28">
        <f>B22</f>
        <v>0</v>
      </c>
      <c r="C23" s="29">
        <v>31.5</v>
      </c>
      <c r="D23" s="28">
        <f>D22</f>
        <v>0</v>
      </c>
      <c r="E23" s="49">
        <f>(D22-B22)*C23</f>
        <v>0</v>
      </c>
      <c r="F23" s="13"/>
      <c r="G23" s="13"/>
      <c r="H23" s="2"/>
    </row>
    <row r="24" spans="1:8" ht="15" thickBot="1" x14ac:dyDescent="0.35">
      <c r="A24" s="56" t="s">
        <v>73</v>
      </c>
      <c r="B24" s="34"/>
      <c r="C24" s="54"/>
      <c r="D24" s="34"/>
      <c r="E24" s="55">
        <f>SUM(E19:E23)</f>
        <v>0</v>
      </c>
      <c r="F24" s="13"/>
      <c r="G24" s="13"/>
      <c r="H24" s="2"/>
    </row>
    <row r="25" spans="1:8" ht="15" thickBot="1" x14ac:dyDescent="0.35">
      <c r="A25" s="82"/>
      <c r="B25" s="83"/>
      <c r="C25" s="84"/>
      <c r="D25" s="83"/>
      <c r="E25" s="85"/>
      <c r="F25" s="13"/>
      <c r="G25" s="13"/>
      <c r="H25" s="2"/>
    </row>
    <row r="26" spans="1:8" x14ac:dyDescent="0.3">
      <c r="A26" s="62" t="s">
        <v>99</v>
      </c>
      <c r="B26" s="63" t="s">
        <v>35</v>
      </c>
      <c r="C26" s="63" t="s">
        <v>96</v>
      </c>
      <c r="D26" s="63" t="s">
        <v>100</v>
      </c>
      <c r="E26" s="64" t="s">
        <v>57</v>
      </c>
      <c r="F26" s="13"/>
      <c r="G26" s="13"/>
      <c r="H26" s="2"/>
    </row>
    <row r="27" spans="1:8" x14ac:dyDescent="0.3">
      <c r="A27" s="42" t="s">
        <v>102</v>
      </c>
      <c r="B27" s="10">
        <v>64</v>
      </c>
      <c r="C27" s="52">
        <v>35</v>
      </c>
      <c r="D27" s="23">
        <v>0</v>
      </c>
      <c r="E27" s="87">
        <f t="shared" ref="E27:E29" si="1">C27*D27</f>
        <v>0</v>
      </c>
      <c r="F27" s="13"/>
      <c r="G27" s="13"/>
      <c r="H27" s="2"/>
    </row>
    <row r="28" spans="1:8" x14ac:dyDescent="0.3">
      <c r="A28" s="42" t="s">
        <v>101</v>
      </c>
      <c r="B28" s="10">
        <v>1</v>
      </c>
      <c r="C28" s="52">
        <v>200</v>
      </c>
      <c r="D28" s="23">
        <v>0</v>
      </c>
      <c r="E28" s="87">
        <f t="shared" si="1"/>
        <v>0</v>
      </c>
      <c r="F28" s="13"/>
      <c r="G28" s="13"/>
      <c r="H28" s="2"/>
    </row>
    <row r="29" spans="1:8" ht="43.8" thickBot="1" x14ac:dyDescent="0.35">
      <c r="A29" s="92" t="s">
        <v>103</v>
      </c>
      <c r="B29" s="88">
        <v>1</v>
      </c>
      <c r="C29" s="89">
        <v>200</v>
      </c>
      <c r="D29" s="90">
        <v>1</v>
      </c>
      <c r="E29" s="91">
        <f t="shared" si="1"/>
        <v>200</v>
      </c>
      <c r="F29" s="13"/>
      <c r="G29" s="13"/>
      <c r="H29" s="2"/>
    </row>
    <row r="30" spans="1:8" ht="15" thickBot="1" x14ac:dyDescent="0.35">
      <c r="A30" s="33" t="s">
        <v>58</v>
      </c>
      <c r="B30" s="34"/>
      <c r="C30" s="34"/>
      <c r="D30" s="34"/>
      <c r="E30" s="47">
        <f>SUM(E27:E29)</f>
        <v>200</v>
      </c>
      <c r="F30" s="13"/>
      <c r="G30" s="13"/>
      <c r="H30" s="2"/>
    </row>
    <row r="31" spans="1:8" ht="14.4" customHeight="1" thickBot="1" x14ac:dyDescent="0.35">
      <c r="A31" s="6"/>
      <c r="B31" s="6"/>
      <c r="C31" s="6"/>
      <c r="D31" s="7"/>
      <c r="E31" s="7"/>
    </row>
    <row r="32" spans="1:8" ht="14.4" customHeight="1" x14ac:dyDescent="0.3">
      <c r="A32" s="62" t="s">
        <v>81</v>
      </c>
      <c r="B32" s="63" t="s">
        <v>35</v>
      </c>
      <c r="C32" s="63" t="s">
        <v>96</v>
      </c>
      <c r="D32" s="63" t="s">
        <v>42</v>
      </c>
      <c r="E32" s="64" t="s">
        <v>57</v>
      </c>
    </row>
    <row r="33" spans="1:5" ht="14.4" customHeight="1" x14ac:dyDescent="0.3">
      <c r="A33" s="42" t="s">
        <v>97</v>
      </c>
      <c r="B33" s="10">
        <v>94</v>
      </c>
      <c r="C33" s="52">
        <v>50</v>
      </c>
      <c r="D33" s="23">
        <v>0</v>
      </c>
      <c r="E33" s="36">
        <f t="shared" ref="E33:E45" si="2">C33*D33</f>
        <v>0</v>
      </c>
    </row>
    <row r="34" spans="1:5" ht="14.4" customHeight="1" x14ac:dyDescent="0.3">
      <c r="A34" s="42" t="s">
        <v>45</v>
      </c>
      <c r="B34" s="10">
        <v>70</v>
      </c>
      <c r="C34" s="52">
        <v>30</v>
      </c>
      <c r="D34" s="23">
        <v>0</v>
      </c>
      <c r="E34" s="36">
        <f t="shared" si="2"/>
        <v>0</v>
      </c>
    </row>
    <row r="35" spans="1:5" ht="14.4" customHeight="1" x14ac:dyDescent="0.3">
      <c r="A35" s="42" t="s">
        <v>54</v>
      </c>
      <c r="B35" s="10">
        <v>80</v>
      </c>
      <c r="C35" s="52">
        <v>25</v>
      </c>
      <c r="D35" s="23">
        <v>0</v>
      </c>
      <c r="E35" s="36">
        <f t="shared" si="2"/>
        <v>0</v>
      </c>
    </row>
    <row r="36" spans="1:5" ht="14.4" customHeight="1" x14ac:dyDescent="0.3">
      <c r="A36" s="42" t="s">
        <v>55</v>
      </c>
      <c r="B36" s="10">
        <v>38</v>
      </c>
      <c r="C36" s="52">
        <v>20</v>
      </c>
      <c r="D36" s="23">
        <v>0</v>
      </c>
      <c r="E36" s="36">
        <f t="shared" si="2"/>
        <v>0</v>
      </c>
    </row>
    <row r="37" spans="1:5" ht="14.4" customHeight="1" x14ac:dyDescent="0.3">
      <c r="A37" s="42" t="s">
        <v>56</v>
      </c>
      <c r="B37" s="10">
        <v>70</v>
      </c>
      <c r="C37" s="52">
        <v>10</v>
      </c>
      <c r="D37" s="23">
        <v>0</v>
      </c>
      <c r="E37" s="36">
        <f t="shared" si="2"/>
        <v>0</v>
      </c>
    </row>
    <row r="38" spans="1:5" ht="14.4" customHeight="1" x14ac:dyDescent="0.3">
      <c r="A38" s="42" t="s">
        <v>46</v>
      </c>
      <c r="B38" s="10">
        <v>100</v>
      </c>
      <c r="C38" s="52">
        <v>18</v>
      </c>
      <c r="D38" s="23">
        <v>0</v>
      </c>
      <c r="E38" s="36">
        <f t="shared" si="2"/>
        <v>0</v>
      </c>
    </row>
    <row r="39" spans="1:5" ht="14.4" customHeight="1" x14ac:dyDescent="0.3">
      <c r="A39" s="42" t="s">
        <v>47</v>
      </c>
      <c r="B39" s="10">
        <v>100</v>
      </c>
      <c r="C39" s="52">
        <v>20</v>
      </c>
      <c r="D39" s="23">
        <v>0</v>
      </c>
      <c r="E39" s="36">
        <f t="shared" si="2"/>
        <v>0</v>
      </c>
    </row>
    <row r="40" spans="1:5" ht="14.4" customHeight="1" x14ac:dyDescent="0.3">
      <c r="A40" s="42" t="s">
        <v>48</v>
      </c>
      <c r="B40" s="10">
        <v>100</v>
      </c>
      <c r="C40" s="52">
        <v>40</v>
      </c>
      <c r="D40" s="23">
        <v>0</v>
      </c>
      <c r="E40" s="36">
        <f t="shared" si="2"/>
        <v>0</v>
      </c>
    </row>
    <row r="41" spans="1:5" ht="14.4" customHeight="1" x14ac:dyDescent="0.3">
      <c r="A41" s="42" t="s">
        <v>49</v>
      </c>
      <c r="B41" s="10">
        <v>2</v>
      </c>
      <c r="C41" s="52">
        <v>90</v>
      </c>
      <c r="D41" s="23">
        <v>0</v>
      </c>
      <c r="E41" s="36">
        <f t="shared" si="2"/>
        <v>0</v>
      </c>
    </row>
    <row r="42" spans="1:5" ht="14.4" customHeight="1" x14ac:dyDescent="0.3">
      <c r="A42" s="42" t="s">
        <v>50</v>
      </c>
      <c r="B42" s="10">
        <v>2</v>
      </c>
      <c r="C42" s="52">
        <v>110</v>
      </c>
      <c r="D42" s="23">
        <v>0</v>
      </c>
      <c r="E42" s="36">
        <f t="shared" si="2"/>
        <v>0</v>
      </c>
    </row>
    <row r="43" spans="1:5" ht="14.4" customHeight="1" x14ac:dyDescent="0.3">
      <c r="A43" s="42" t="s">
        <v>51</v>
      </c>
      <c r="B43" s="11">
        <v>5</v>
      </c>
      <c r="C43" s="52">
        <v>110</v>
      </c>
      <c r="D43" s="23">
        <v>0</v>
      </c>
      <c r="E43" s="36">
        <f t="shared" si="2"/>
        <v>0</v>
      </c>
    </row>
    <row r="44" spans="1:5" ht="14.4" customHeight="1" x14ac:dyDescent="0.3">
      <c r="A44" s="86" t="s">
        <v>52</v>
      </c>
      <c r="B44" s="12">
        <v>1</v>
      </c>
      <c r="C44" s="52">
        <v>110</v>
      </c>
      <c r="D44" s="23">
        <v>0</v>
      </c>
      <c r="E44" s="36">
        <f t="shared" si="2"/>
        <v>0</v>
      </c>
    </row>
    <row r="45" spans="1:5" ht="14.4" customHeight="1" x14ac:dyDescent="0.3">
      <c r="A45" s="86" t="s">
        <v>53</v>
      </c>
      <c r="B45" s="12">
        <v>2</v>
      </c>
      <c r="C45" s="52">
        <v>220</v>
      </c>
      <c r="D45" s="23">
        <v>0</v>
      </c>
      <c r="E45" s="36">
        <f t="shared" si="2"/>
        <v>0</v>
      </c>
    </row>
    <row r="46" spans="1:5" ht="14.4" customHeight="1" thickBot="1" x14ac:dyDescent="0.35">
      <c r="A46" s="43" t="s">
        <v>29</v>
      </c>
      <c r="B46" s="44">
        <v>1</v>
      </c>
      <c r="C46" s="75">
        <v>1000</v>
      </c>
      <c r="D46" s="45">
        <v>0</v>
      </c>
      <c r="E46" s="46">
        <f t="shared" ref="E46" si="3">C46*D46</f>
        <v>0</v>
      </c>
    </row>
    <row r="47" spans="1:5" ht="14.4" customHeight="1" thickBot="1" x14ac:dyDescent="0.35">
      <c r="A47" s="33" t="s">
        <v>60</v>
      </c>
      <c r="B47" s="34"/>
      <c r="C47" s="34"/>
      <c r="D47" s="34"/>
      <c r="E47" s="47">
        <f>SUM(E33:E46)</f>
        <v>0</v>
      </c>
    </row>
    <row r="48" spans="1:5" ht="14.4" customHeight="1" thickBot="1" x14ac:dyDescent="0.35">
      <c r="A48" s="6"/>
      <c r="B48" s="6"/>
      <c r="C48" s="6"/>
      <c r="D48" s="7"/>
      <c r="E48" s="7"/>
    </row>
    <row r="49" spans="1:5" ht="14.4" customHeight="1" x14ac:dyDescent="0.3">
      <c r="A49" s="62" t="s">
        <v>83</v>
      </c>
      <c r="B49" s="63" t="s">
        <v>35</v>
      </c>
      <c r="C49" s="63" t="s">
        <v>96</v>
      </c>
      <c r="D49" s="63" t="s">
        <v>42</v>
      </c>
      <c r="E49" s="65" t="s">
        <v>30</v>
      </c>
    </row>
    <row r="50" spans="1:5" ht="14.4" customHeight="1" x14ac:dyDescent="0.3">
      <c r="A50" s="35" t="s">
        <v>44</v>
      </c>
      <c r="B50" s="4">
        <v>1</v>
      </c>
      <c r="C50" s="9">
        <v>1000</v>
      </c>
      <c r="D50" s="8">
        <v>0</v>
      </c>
      <c r="E50" s="36">
        <f>C50*D50</f>
        <v>0</v>
      </c>
    </row>
    <row r="51" spans="1:5" ht="14.4" customHeight="1" x14ac:dyDescent="0.3">
      <c r="A51" s="35" t="s">
        <v>43</v>
      </c>
      <c r="B51" s="4">
        <v>1</v>
      </c>
      <c r="C51" s="9">
        <v>1300</v>
      </c>
      <c r="D51" s="8">
        <v>0</v>
      </c>
      <c r="E51" s="36">
        <f t="shared" ref="E51:E99" si="4">C51*D51</f>
        <v>0</v>
      </c>
    </row>
    <row r="52" spans="1:5" ht="14.4" customHeight="1" x14ac:dyDescent="0.3">
      <c r="A52" s="35" t="s">
        <v>41</v>
      </c>
      <c r="B52" s="4">
        <v>2</v>
      </c>
      <c r="C52" s="9">
        <v>1200</v>
      </c>
      <c r="D52" s="8">
        <v>0</v>
      </c>
      <c r="E52" s="36">
        <f t="shared" si="4"/>
        <v>0</v>
      </c>
    </row>
    <row r="53" spans="1:5" ht="14.4" customHeight="1" x14ac:dyDescent="0.3">
      <c r="A53" s="35" t="s">
        <v>40</v>
      </c>
      <c r="B53" s="4">
        <v>2</v>
      </c>
      <c r="C53" s="9">
        <v>1100</v>
      </c>
      <c r="D53" s="8">
        <v>0</v>
      </c>
      <c r="E53" s="36">
        <f t="shared" si="4"/>
        <v>0</v>
      </c>
    </row>
    <row r="54" spans="1:5" ht="14.4" customHeight="1" x14ac:dyDescent="0.3">
      <c r="A54" s="35" t="s">
        <v>39</v>
      </c>
      <c r="B54" s="4">
        <v>2</v>
      </c>
      <c r="C54" s="9">
        <v>650</v>
      </c>
      <c r="D54" s="8">
        <v>0</v>
      </c>
      <c r="E54" s="36">
        <f t="shared" si="4"/>
        <v>0</v>
      </c>
    </row>
    <row r="55" spans="1:5" ht="14.4" customHeight="1" x14ac:dyDescent="0.3">
      <c r="A55" s="35" t="s">
        <v>5</v>
      </c>
      <c r="B55" s="4">
        <v>4</v>
      </c>
      <c r="C55" s="9">
        <v>900</v>
      </c>
      <c r="D55" s="8">
        <v>0</v>
      </c>
      <c r="E55" s="36">
        <f t="shared" si="4"/>
        <v>0</v>
      </c>
    </row>
    <row r="56" spans="1:5" ht="14.4" customHeight="1" x14ac:dyDescent="0.3">
      <c r="A56" s="35" t="s">
        <v>38</v>
      </c>
      <c r="B56" s="4">
        <v>2</v>
      </c>
      <c r="C56" s="9">
        <v>700</v>
      </c>
      <c r="D56" s="8">
        <v>0</v>
      </c>
      <c r="E56" s="36">
        <f t="shared" si="4"/>
        <v>0</v>
      </c>
    </row>
    <row r="57" spans="1:5" ht="14.4" customHeight="1" x14ac:dyDescent="0.3">
      <c r="A57" s="35" t="s">
        <v>37</v>
      </c>
      <c r="B57" s="4">
        <v>2</v>
      </c>
      <c r="C57" s="9">
        <v>500</v>
      </c>
      <c r="D57" s="8">
        <v>0</v>
      </c>
      <c r="E57" s="36">
        <f t="shared" si="4"/>
        <v>0</v>
      </c>
    </row>
    <row r="58" spans="1:5" ht="14.4" customHeight="1" x14ac:dyDescent="0.3">
      <c r="A58" s="35" t="s">
        <v>36</v>
      </c>
      <c r="B58" s="4">
        <v>4</v>
      </c>
      <c r="C58" s="9">
        <v>350</v>
      </c>
      <c r="D58" s="8">
        <v>0</v>
      </c>
      <c r="E58" s="36">
        <f t="shared" si="4"/>
        <v>0</v>
      </c>
    </row>
    <row r="59" spans="1:5" ht="14.4" customHeight="1" x14ac:dyDescent="0.3">
      <c r="A59" s="35" t="s">
        <v>6</v>
      </c>
      <c r="B59" s="4">
        <v>2</v>
      </c>
      <c r="C59" s="9">
        <v>1350</v>
      </c>
      <c r="D59" s="8">
        <v>0</v>
      </c>
      <c r="E59" s="36">
        <f t="shared" si="4"/>
        <v>0</v>
      </c>
    </row>
    <row r="60" spans="1:5" ht="14.4" customHeight="1" x14ac:dyDescent="0.3">
      <c r="A60" s="35" t="s">
        <v>7</v>
      </c>
      <c r="B60" s="4">
        <v>1</v>
      </c>
      <c r="C60" s="9">
        <v>3200</v>
      </c>
      <c r="D60" s="8">
        <v>0</v>
      </c>
      <c r="E60" s="36">
        <f t="shared" si="4"/>
        <v>0</v>
      </c>
    </row>
    <row r="61" spans="1:5" ht="14.4" customHeight="1" x14ac:dyDescent="0.3">
      <c r="A61" s="35" t="s">
        <v>9</v>
      </c>
      <c r="B61" s="4">
        <v>1</v>
      </c>
      <c r="C61" s="9">
        <v>1600</v>
      </c>
      <c r="D61" s="8">
        <v>0</v>
      </c>
      <c r="E61" s="36">
        <f t="shared" si="4"/>
        <v>0</v>
      </c>
    </row>
    <row r="62" spans="1:5" ht="14.4" customHeight="1" x14ac:dyDescent="0.3">
      <c r="A62" s="35" t="s">
        <v>84</v>
      </c>
      <c r="B62" s="4">
        <v>1</v>
      </c>
      <c r="C62" s="9">
        <v>3500</v>
      </c>
      <c r="D62" s="8">
        <v>0</v>
      </c>
      <c r="E62" s="36">
        <f t="shared" si="4"/>
        <v>0</v>
      </c>
    </row>
    <row r="63" spans="1:5" ht="14.4" customHeight="1" x14ac:dyDescent="0.3">
      <c r="A63" s="35" t="s">
        <v>104</v>
      </c>
      <c r="B63" s="4">
        <v>1</v>
      </c>
      <c r="C63" s="9">
        <v>5000</v>
      </c>
      <c r="D63" s="8">
        <v>0</v>
      </c>
      <c r="E63" s="36">
        <f t="shared" si="4"/>
        <v>0</v>
      </c>
    </row>
    <row r="64" spans="1:5" ht="14.4" customHeight="1" x14ac:dyDescent="0.3">
      <c r="A64" s="35" t="s">
        <v>8</v>
      </c>
      <c r="B64" s="4">
        <v>2</v>
      </c>
      <c r="C64" s="9">
        <v>550</v>
      </c>
      <c r="D64" s="8">
        <v>0</v>
      </c>
      <c r="E64" s="36">
        <f>C64*D64</f>
        <v>0</v>
      </c>
    </row>
    <row r="65" spans="1:5" ht="14.4" customHeight="1" x14ac:dyDescent="0.3">
      <c r="A65" s="35" t="s">
        <v>10</v>
      </c>
      <c r="B65" s="4">
        <v>2</v>
      </c>
      <c r="C65" s="9">
        <v>350</v>
      </c>
      <c r="D65" s="8">
        <v>0</v>
      </c>
      <c r="E65" s="36">
        <f>C65*D65</f>
        <v>0</v>
      </c>
    </row>
    <row r="66" spans="1:5" ht="14.4" customHeight="1" x14ac:dyDescent="0.3">
      <c r="A66" s="35" t="s">
        <v>85</v>
      </c>
      <c r="B66" s="4">
        <v>1</v>
      </c>
      <c r="C66" s="9">
        <v>1500</v>
      </c>
      <c r="D66" s="8">
        <v>0</v>
      </c>
      <c r="E66" s="36">
        <f t="shared" si="4"/>
        <v>0</v>
      </c>
    </row>
    <row r="67" spans="1:5" ht="14.4" customHeight="1" x14ac:dyDescent="0.3">
      <c r="A67" s="35" t="s">
        <v>86</v>
      </c>
      <c r="B67" s="4">
        <v>1</v>
      </c>
      <c r="C67" s="9">
        <v>1200</v>
      </c>
      <c r="D67" s="8">
        <v>0</v>
      </c>
      <c r="E67" s="36">
        <f t="shared" si="4"/>
        <v>0</v>
      </c>
    </row>
    <row r="68" spans="1:5" ht="14.4" customHeight="1" x14ac:dyDescent="0.3">
      <c r="A68" s="35" t="s">
        <v>31</v>
      </c>
      <c r="B68" s="4">
        <v>1</v>
      </c>
      <c r="C68" s="9">
        <v>120</v>
      </c>
      <c r="D68" s="8">
        <v>0</v>
      </c>
      <c r="E68" s="36">
        <f t="shared" si="4"/>
        <v>0</v>
      </c>
    </row>
    <row r="69" spans="1:5" ht="14.4" customHeight="1" x14ac:dyDescent="0.3">
      <c r="A69" s="35" t="s">
        <v>32</v>
      </c>
      <c r="B69" s="4">
        <v>2</v>
      </c>
      <c r="C69" s="9">
        <v>110</v>
      </c>
      <c r="D69" s="8">
        <v>0</v>
      </c>
      <c r="E69" s="36">
        <f t="shared" si="4"/>
        <v>0</v>
      </c>
    </row>
    <row r="70" spans="1:5" ht="14.4" customHeight="1" x14ac:dyDescent="0.3">
      <c r="A70" s="37" t="s">
        <v>33</v>
      </c>
      <c r="B70" s="4">
        <v>2</v>
      </c>
      <c r="C70" s="9">
        <v>90</v>
      </c>
      <c r="D70" s="8">
        <v>0</v>
      </c>
      <c r="E70" s="36">
        <f t="shared" si="4"/>
        <v>0</v>
      </c>
    </row>
    <row r="71" spans="1:5" ht="14.4" customHeight="1" x14ac:dyDescent="0.3">
      <c r="A71" s="35" t="s">
        <v>34</v>
      </c>
      <c r="B71" s="4">
        <v>4</v>
      </c>
      <c r="C71" s="9">
        <v>180</v>
      </c>
      <c r="D71" s="8">
        <v>0</v>
      </c>
      <c r="E71" s="36">
        <f t="shared" si="4"/>
        <v>0</v>
      </c>
    </row>
    <row r="72" spans="1:5" ht="14.4" customHeight="1" x14ac:dyDescent="0.3">
      <c r="A72" s="35" t="s">
        <v>95</v>
      </c>
      <c r="B72" s="4">
        <v>2</v>
      </c>
      <c r="C72" s="9">
        <v>70</v>
      </c>
      <c r="D72" s="8">
        <v>0</v>
      </c>
      <c r="E72" s="36">
        <f t="shared" si="4"/>
        <v>0</v>
      </c>
    </row>
    <row r="73" spans="1:5" ht="14.4" customHeight="1" x14ac:dyDescent="0.3">
      <c r="A73" s="35" t="s">
        <v>92</v>
      </c>
      <c r="B73" s="4">
        <v>1</v>
      </c>
      <c r="C73" s="9">
        <v>90</v>
      </c>
      <c r="D73" s="8">
        <v>0</v>
      </c>
      <c r="E73" s="36">
        <f t="shared" si="4"/>
        <v>0</v>
      </c>
    </row>
    <row r="74" spans="1:5" ht="14.4" customHeight="1" x14ac:dyDescent="0.3">
      <c r="A74" s="35" t="s">
        <v>93</v>
      </c>
      <c r="B74" s="4">
        <v>1</v>
      </c>
      <c r="C74" s="9">
        <v>360</v>
      </c>
      <c r="D74" s="8">
        <v>0</v>
      </c>
      <c r="E74" s="36">
        <f t="shared" si="4"/>
        <v>0</v>
      </c>
    </row>
    <row r="75" spans="1:5" ht="14.4" customHeight="1" x14ac:dyDescent="0.3">
      <c r="A75" s="35" t="s">
        <v>94</v>
      </c>
      <c r="B75" s="4">
        <v>1</v>
      </c>
      <c r="C75" s="9">
        <v>70</v>
      </c>
      <c r="D75" s="8">
        <v>0</v>
      </c>
      <c r="E75" s="36">
        <f t="shared" si="4"/>
        <v>0</v>
      </c>
    </row>
    <row r="76" spans="1:5" ht="14.4" customHeight="1" x14ac:dyDescent="0.3">
      <c r="A76" s="35" t="s">
        <v>91</v>
      </c>
      <c r="B76" s="5">
        <v>3</v>
      </c>
      <c r="C76" s="52">
        <v>70</v>
      </c>
      <c r="D76" s="8">
        <v>0</v>
      </c>
      <c r="E76" s="36">
        <f t="shared" si="4"/>
        <v>0</v>
      </c>
    </row>
    <row r="77" spans="1:5" ht="14.4" customHeight="1" x14ac:dyDescent="0.3">
      <c r="A77" s="35" t="s">
        <v>90</v>
      </c>
      <c r="B77" s="5">
        <v>4</v>
      </c>
      <c r="C77" s="52">
        <v>650</v>
      </c>
      <c r="D77" s="8">
        <v>0</v>
      </c>
      <c r="E77" s="36">
        <f t="shared" si="4"/>
        <v>0</v>
      </c>
    </row>
    <row r="78" spans="1:5" ht="14.4" customHeight="1" x14ac:dyDescent="0.3">
      <c r="A78" s="35" t="s">
        <v>88</v>
      </c>
      <c r="B78" s="4">
        <v>1</v>
      </c>
      <c r="C78" s="9">
        <v>120</v>
      </c>
      <c r="D78" s="8">
        <v>0</v>
      </c>
      <c r="E78" s="36">
        <f t="shared" si="4"/>
        <v>0</v>
      </c>
    </row>
    <row r="79" spans="1:5" ht="14.4" customHeight="1" x14ac:dyDescent="0.3">
      <c r="A79" s="35" t="s">
        <v>89</v>
      </c>
      <c r="B79" s="4">
        <v>1</v>
      </c>
      <c r="C79" s="9">
        <v>70</v>
      </c>
      <c r="D79" s="8">
        <v>0</v>
      </c>
      <c r="E79" s="36">
        <f t="shared" si="4"/>
        <v>0</v>
      </c>
    </row>
    <row r="80" spans="1:5" ht="14.4" customHeight="1" x14ac:dyDescent="0.3">
      <c r="A80" s="35" t="s">
        <v>11</v>
      </c>
      <c r="B80" s="4">
        <v>1</v>
      </c>
      <c r="C80" s="9">
        <v>170</v>
      </c>
      <c r="D80" s="8">
        <v>0</v>
      </c>
      <c r="E80" s="36">
        <f t="shared" si="4"/>
        <v>0</v>
      </c>
    </row>
    <row r="81" spans="1:5" ht="14.4" customHeight="1" x14ac:dyDescent="0.3">
      <c r="A81" s="35" t="s">
        <v>12</v>
      </c>
      <c r="B81" s="4">
        <v>1</v>
      </c>
      <c r="C81" s="9">
        <v>240</v>
      </c>
      <c r="D81" s="8">
        <v>0</v>
      </c>
      <c r="E81" s="36">
        <f t="shared" si="4"/>
        <v>0</v>
      </c>
    </row>
    <row r="82" spans="1:5" ht="14.4" customHeight="1" x14ac:dyDescent="0.3">
      <c r="A82" s="35" t="s">
        <v>13</v>
      </c>
      <c r="B82" s="4">
        <v>1</v>
      </c>
      <c r="C82" s="9">
        <v>300</v>
      </c>
      <c r="D82" s="8">
        <v>0</v>
      </c>
      <c r="E82" s="36">
        <f t="shared" si="4"/>
        <v>0</v>
      </c>
    </row>
    <row r="83" spans="1:5" ht="14.4" customHeight="1" x14ac:dyDescent="0.3">
      <c r="A83" s="35" t="s">
        <v>14</v>
      </c>
      <c r="B83" s="4">
        <v>1</v>
      </c>
      <c r="C83" s="9">
        <v>140</v>
      </c>
      <c r="D83" s="8">
        <v>0</v>
      </c>
      <c r="E83" s="36">
        <f t="shared" si="4"/>
        <v>0</v>
      </c>
    </row>
    <row r="84" spans="1:5" ht="14.4" customHeight="1" x14ac:dyDescent="0.3">
      <c r="A84" s="35" t="s">
        <v>15</v>
      </c>
      <c r="B84" s="4">
        <v>2</v>
      </c>
      <c r="C84" s="9">
        <v>180</v>
      </c>
      <c r="D84" s="8">
        <v>0</v>
      </c>
      <c r="E84" s="36">
        <f t="shared" si="4"/>
        <v>0</v>
      </c>
    </row>
    <row r="85" spans="1:5" ht="14.4" customHeight="1" x14ac:dyDescent="0.3">
      <c r="A85" s="35" t="s">
        <v>16</v>
      </c>
      <c r="B85" s="4">
        <v>2</v>
      </c>
      <c r="C85" s="9">
        <v>70</v>
      </c>
      <c r="D85" s="8">
        <v>0</v>
      </c>
      <c r="E85" s="36">
        <f t="shared" si="4"/>
        <v>0</v>
      </c>
    </row>
    <row r="86" spans="1:5" ht="14.4" customHeight="1" x14ac:dyDescent="0.3">
      <c r="A86" s="35" t="s">
        <v>17</v>
      </c>
      <c r="B86" s="4">
        <v>2</v>
      </c>
      <c r="C86" s="9">
        <v>70</v>
      </c>
      <c r="D86" s="8">
        <v>0</v>
      </c>
      <c r="E86" s="36">
        <f t="shared" si="4"/>
        <v>0</v>
      </c>
    </row>
    <row r="87" spans="1:5" ht="14.4" customHeight="1" x14ac:dyDescent="0.3">
      <c r="A87" s="35" t="s">
        <v>18</v>
      </c>
      <c r="B87" s="4">
        <v>1</v>
      </c>
      <c r="C87" s="9">
        <v>170</v>
      </c>
      <c r="D87" s="8">
        <v>0</v>
      </c>
      <c r="E87" s="36">
        <f t="shared" si="4"/>
        <v>0</v>
      </c>
    </row>
    <row r="88" spans="1:5" ht="14.4" customHeight="1" x14ac:dyDescent="0.3">
      <c r="A88" s="35" t="s">
        <v>19</v>
      </c>
      <c r="B88" s="4">
        <v>100</v>
      </c>
      <c r="C88" s="9">
        <v>40</v>
      </c>
      <c r="D88" s="8">
        <v>0</v>
      </c>
      <c r="E88" s="36">
        <f t="shared" si="4"/>
        <v>0</v>
      </c>
    </row>
    <row r="89" spans="1:5" ht="14.4" customHeight="1" x14ac:dyDescent="0.3">
      <c r="A89" s="35" t="s">
        <v>20</v>
      </c>
      <c r="B89" s="4">
        <v>112</v>
      </c>
      <c r="C89" s="9">
        <v>40</v>
      </c>
      <c r="D89" s="8">
        <v>0</v>
      </c>
      <c r="E89" s="36">
        <f t="shared" si="4"/>
        <v>0</v>
      </c>
    </row>
    <row r="90" spans="1:5" ht="14.4" customHeight="1" x14ac:dyDescent="0.3">
      <c r="A90" s="37" t="s">
        <v>21</v>
      </c>
      <c r="B90" s="5">
        <v>100</v>
      </c>
      <c r="C90" s="52">
        <v>30</v>
      </c>
      <c r="D90" s="8">
        <v>0</v>
      </c>
      <c r="E90" s="36">
        <f t="shared" si="4"/>
        <v>0</v>
      </c>
    </row>
    <row r="91" spans="1:5" ht="14.4" customHeight="1" x14ac:dyDescent="0.3">
      <c r="A91" s="37" t="s">
        <v>87</v>
      </c>
      <c r="B91" s="5">
        <v>100</v>
      </c>
      <c r="C91" s="52">
        <v>15</v>
      </c>
      <c r="D91" s="8">
        <v>0</v>
      </c>
      <c r="E91" s="36">
        <f t="shared" si="4"/>
        <v>0</v>
      </c>
    </row>
    <row r="92" spans="1:5" ht="14.4" customHeight="1" x14ac:dyDescent="0.3">
      <c r="A92" s="37" t="s">
        <v>22</v>
      </c>
      <c r="B92" s="5">
        <v>100</v>
      </c>
      <c r="C92" s="52">
        <v>25</v>
      </c>
      <c r="D92" s="8">
        <v>0</v>
      </c>
      <c r="E92" s="36">
        <f t="shared" si="4"/>
        <v>0</v>
      </c>
    </row>
    <row r="93" spans="1:5" ht="14.4" customHeight="1" x14ac:dyDescent="0.3">
      <c r="A93" s="37" t="s">
        <v>23</v>
      </c>
      <c r="B93" s="5">
        <v>100</v>
      </c>
      <c r="C93" s="52">
        <v>15</v>
      </c>
      <c r="D93" s="8">
        <v>0</v>
      </c>
      <c r="E93" s="36">
        <f t="shared" si="4"/>
        <v>0</v>
      </c>
    </row>
    <row r="94" spans="1:5" ht="14.4" customHeight="1" x14ac:dyDescent="0.3">
      <c r="A94" s="37" t="s">
        <v>24</v>
      </c>
      <c r="B94" s="5">
        <v>50</v>
      </c>
      <c r="C94" s="52">
        <v>12</v>
      </c>
      <c r="D94" s="8">
        <v>0</v>
      </c>
      <c r="E94" s="36">
        <f t="shared" si="4"/>
        <v>0</v>
      </c>
    </row>
    <row r="95" spans="1:5" ht="14.4" customHeight="1" x14ac:dyDescent="0.3">
      <c r="A95" s="37" t="s">
        <v>25</v>
      </c>
      <c r="B95" s="5">
        <v>24</v>
      </c>
      <c r="C95" s="52">
        <v>30</v>
      </c>
      <c r="D95" s="8">
        <v>0</v>
      </c>
      <c r="E95" s="36">
        <f t="shared" si="4"/>
        <v>0</v>
      </c>
    </row>
    <row r="96" spans="1:5" ht="14.4" customHeight="1" x14ac:dyDescent="0.3">
      <c r="A96" s="37" t="s">
        <v>26</v>
      </c>
      <c r="B96" s="5">
        <v>50</v>
      </c>
      <c r="C96" s="52">
        <v>30</v>
      </c>
      <c r="D96" s="8">
        <v>0</v>
      </c>
      <c r="E96" s="36">
        <f t="shared" si="4"/>
        <v>0</v>
      </c>
    </row>
    <row r="97" spans="1:5" ht="14.4" customHeight="1" x14ac:dyDescent="0.3">
      <c r="A97" s="37" t="s">
        <v>27</v>
      </c>
      <c r="B97" s="5">
        <v>50</v>
      </c>
      <c r="C97" s="52">
        <v>25</v>
      </c>
      <c r="D97" s="8">
        <v>0</v>
      </c>
      <c r="E97" s="36">
        <f t="shared" si="4"/>
        <v>0</v>
      </c>
    </row>
    <row r="98" spans="1:5" ht="14.4" customHeight="1" x14ac:dyDescent="0.3">
      <c r="A98" s="37" t="s">
        <v>28</v>
      </c>
      <c r="B98" s="5">
        <v>6</v>
      </c>
      <c r="C98" s="52">
        <v>150</v>
      </c>
      <c r="D98" s="8">
        <v>0</v>
      </c>
      <c r="E98" s="36">
        <f t="shared" si="4"/>
        <v>0</v>
      </c>
    </row>
    <row r="99" spans="1:5" ht="15" thickBot="1" x14ac:dyDescent="0.35">
      <c r="A99" s="38" t="s">
        <v>29</v>
      </c>
      <c r="B99" s="39">
        <v>1</v>
      </c>
      <c r="C99" s="53">
        <v>1000</v>
      </c>
      <c r="D99" s="40">
        <v>0</v>
      </c>
      <c r="E99" s="41">
        <f t="shared" si="4"/>
        <v>0</v>
      </c>
    </row>
    <row r="100" spans="1:5" ht="15" thickBot="1" x14ac:dyDescent="0.35">
      <c r="A100" s="33" t="s">
        <v>58</v>
      </c>
      <c r="B100" s="34"/>
      <c r="C100" s="34"/>
      <c r="D100" s="34"/>
      <c r="E100" s="47">
        <f>SUM(E50:E99)</f>
        <v>0</v>
      </c>
    </row>
    <row r="101" spans="1:5" x14ac:dyDescent="0.3">
      <c r="A101" s="14"/>
      <c r="B101" s="6"/>
      <c r="C101" s="6"/>
      <c r="D101" s="6"/>
      <c r="E101" s="15"/>
    </row>
    <row r="102" spans="1:5" ht="15" thickBot="1" x14ac:dyDescent="0.35">
      <c r="A102" s="1"/>
      <c r="B102" s="1"/>
      <c r="C102" s="1"/>
      <c r="D102" s="1"/>
      <c r="E102" s="1"/>
    </row>
    <row r="103" spans="1:5" ht="21.6" thickBot="1" x14ac:dyDescent="0.45">
      <c r="A103" s="76" t="s">
        <v>80</v>
      </c>
      <c r="B103" s="77"/>
      <c r="C103" s="77"/>
      <c r="D103" s="77"/>
      <c r="E103" s="78">
        <f>E15+E16+E24+E30+E47+E100</f>
        <v>200</v>
      </c>
    </row>
    <row r="104" spans="1:5" ht="21.6" thickBot="1" x14ac:dyDescent="0.45">
      <c r="A104" s="79" t="s">
        <v>98</v>
      </c>
      <c r="B104" s="80"/>
      <c r="C104" s="80"/>
      <c r="D104" s="80"/>
      <c r="E104" s="81">
        <f>E103*1.21</f>
        <v>242</v>
      </c>
    </row>
    <row r="105" spans="1:5" x14ac:dyDescent="0.3">
      <c r="A105" s="3"/>
      <c r="B105" s="3"/>
      <c r="C105" s="3"/>
      <c r="D105" s="3"/>
      <c r="E105" s="3"/>
    </row>
    <row r="106" spans="1:5" x14ac:dyDescent="0.3">
      <c r="A106" s="3"/>
      <c r="B106" s="3"/>
      <c r="C106" s="3"/>
      <c r="D106" s="3"/>
      <c r="E106" s="3"/>
    </row>
    <row r="107" spans="1:5" x14ac:dyDescent="0.3">
      <c r="A107" s="3"/>
      <c r="B107" s="3"/>
      <c r="C107" s="3"/>
      <c r="D107" s="3"/>
      <c r="E107" s="3"/>
    </row>
  </sheetData>
  <pageMargins left="0.7" right="0.7" top="0.78740157499999996" bottom="0.78740157499999996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2017-10-27T08:12:04Z</cp:lastPrinted>
  <dcterms:created xsi:type="dcterms:W3CDTF">2017-10-26T07:18:13Z</dcterms:created>
  <dcterms:modified xsi:type="dcterms:W3CDTF">2017-11-13T22:30:05Z</dcterms:modified>
</cp:coreProperties>
</file>