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  <sheet name="Podíly" sheetId="9" r:id="rId9"/>
    <sheet name="Majetek" sheetId="10" r:id="rId10"/>
  </sheets>
  <definedNames/>
  <calcPr fullCalcOnLoad="1"/>
</workbook>
</file>

<file path=xl/sharedStrings.xml><?xml version="1.0" encoding="utf-8"?>
<sst xmlns="http://schemas.openxmlformats.org/spreadsheetml/2006/main" count="537" uniqueCount="395">
  <si>
    <t>MĚSTO PROSEČ</t>
  </si>
  <si>
    <t>náměstí Dr. Tošovského 18, 539 44  Proseč, IČO: 00270741</t>
  </si>
  <si>
    <t>NÁVRH ZÁVĚREČNÉHO ÚČTU ZA ROK 2016</t>
  </si>
  <si>
    <t>§ 17 zákona č. 250/2000 Sb., o rozpočtových pravidlech územních rozpočtů, ve znění platných předpisů</t>
  </si>
  <si>
    <t>Plnění příjmů a výdajů za rok 2016</t>
  </si>
  <si>
    <t>Schválený</t>
  </si>
  <si>
    <t>Rozpočtová</t>
  </si>
  <si>
    <t>Upravený</t>
  </si>
  <si>
    <t>Plnění k 31.12.16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</si>
  <si>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</si>
  <si>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</si>
  <si>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</si>
  <si>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</si>
  <si>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</si>
  <si>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</si>
  <si>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</si>
  <si>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</si>
  <si>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</si>
  <si>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</si>
  <si>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</si>
  <si>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</si>
  <si>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</si>
  <si>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</si>
  <si>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</si>
  <si>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</si>
  <si>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</si>
  <si>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</si>
  <si>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</si>
  <si>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</si>
  <si>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</si>
  <si>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</si>
  <si>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</si>
  <si>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</si>
  <si>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 nebo na internetových stránkách Města Proseč www.mestoprosec.cz. </t>
  </si>
  <si>
    <t xml:space="preserve">Drobná překročení a nenaplnění příjmů a výdajů dle jednotlivých položek a paragrafů jsou podrobně rozepsány </t>
  </si>
  <si>
    <t>v přehledu plnění rozpočtu, který byl projednán v zastupitelstvu města 13.3.2017.</t>
  </si>
  <si>
    <t>Údaje o hospodaření s majetkem a dalších finančních operací</t>
  </si>
  <si>
    <t>Výkaz Rozvaha a výkaz zisků a ztráty a příloha účetní závěrky jsou obsaženy v příloze závěrečného účtu města</t>
  </si>
  <si>
    <t xml:space="preserve">a jsou k nahlédnutí v účtárně městského úřadu nebo na internetových stránkách Města Proseč www.mestoprosec.cz.  </t>
  </si>
  <si>
    <t>Výkazy a příloha obsahují údaje o stavu a vývoji majetku za běžný rok, včetně popisu významných vlivů a změny stavů.</t>
  </si>
  <si>
    <t>Výsledek hospodaření roku 2016</t>
  </si>
  <si>
    <t>Stav účelových fondů a finančních aktiv</t>
  </si>
  <si>
    <t>Fond rozvoje bydlení</t>
  </si>
  <si>
    <t>stav k 31.12.2016</t>
  </si>
  <si>
    <t>Kč</t>
  </si>
  <si>
    <t xml:space="preserve">Příjmy fondu tvoří splátky z půjček poskytnutých v minulých letech a úroky z účtu, výdajem fondu jsou </t>
  </si>
  <si>
    <t xml:space="preserve">půjčky poskytnuté občanům dle směrnice města Proseč platné od 4.3.2014. V roce 2016 nebyly z fondu </t>
  </si>
  <si>
    <t>rozvoje bydlení čerpány žádné půjčky.</t>
  </si>
  <si>
    <t>Sociální fond</t>
  </si>
  <si>
    <t>Tvorba a čerpání fondu se řídí zásadami pro tvorbu a užívání sociálního fondu a rozpočtem schváleným</t>
  </si>
  <si>
    <t>zastupitelstvem města dne 7.3.2016.</t>
  </si>
  <si>
    <t>Hospodaření příspěvkové organizace zřízené městem Proseč</t>
  </si>
  <si>
    <t>rezervní fond</t>
  </si>
  <si>
    <t>fond odměn</t>
  </si>
  <si>
    <t>Investiční fond</t>
  </si>
  <si>
    <t>odvod zřizovateli</t>
  </si>
  <si>
    <t>výsledek hospodaření celkem</t>
  </si>
  <si>
    <t>Základní škola a mateřská škola</t>
  </si>
  <si>
    <t>Roční závěrka zřizované příspěvkové organizace včetně všech zákonem předepsaných výkazů jsou</t>
  </si>
  <si>
    <t xml:space="preserve">k nahlédnutí v účtárně městského úřadu nebo na internetových stránkách Města Proseč www.mestoprosec.cz.  </t>
  </si>
  <si>
    <t>Hospodaření organizací založených městem</t>
  </si>
  <si>
    <t>Vývoj majetku</t>
  </si>
  <si>
    <t>Dlouhodobý majetek</t>
  </si>
  <si>
    <t>oběžná aktiva</t>
  </si>
  <si>
    <r>
      <rPr>
        <sz val="9"/>
        <rFont val="Arial CE"/>
        <family val="2"/>
      </rPr>
      <t>vlastní kapitál</t>
    </r>
    <r>
      <rPr>
        <sz val="8"/>
        <rFont val="Arial CE"/>
        <family val="2"/>
      </rPr>
      <t xml:space="preserve"> (zákl.kapitál+VH)</t>
    </r>
  </si>
  <si>
    <t>cizí zdroje</t>
  </si>
  <si>
    <t>Prosečské služby, s.r.o.</t>
  </si>
  <si>
    <t>Vývoj VH</t>
  </si>
  <si>
    <t>náklady</t>
  </si>
  <si>
    <t>výnosy</t>
  </si>
  <si>
    <t>VH</t>
  </si>
  <si>
    <t>VH min. obd.</t>
  </si>
  <si>
    <t>Roční účetní závěrky založených organizací, včetně všech zákonem předepsaných výkazů jsou</t>
  </si>
  <si>
    <t>Vyúčtování finančních vztahů ke státnímu rozpočtu a ostatním rozpočtům veřejné úrovně</t>
  </si>
  <si>
    <t>Dotace do rozpočtu města za rok 2016 činily celkem 3 414 212,27 Kč. Rozpis přijatých dotací a jejich</t>
  </si>
  <si>
    <t xml:space="preserve">čerpání v průběhu roku 2016 je zpracován v tabulce. Dotace k vypořádání byly řádně vyúčtovány, nevyčerpané </t>
  </si>
  <si>
    <t>finanční prostředky z dotací z KÚ na „Rekonstrukci veřejných WC PR Maštale“ a ze St. fondu kinematografie</t>
  </si>
  <si>
    <t>na digitalizaci kina budou použity k realizaci akcí v roce 2017, kdy je i termín jejich dokončení. Nevyčerpané</t>
  </si>
  <si>
    <t>finanční prostředky z dotace na volby do Zastupitelstev krajů ve výši 28 239,- Kč byly vráceny do státního</t>
  </si>
  <si>
    <t>rozpočtu prostřednictvím Pardubického kraje dne 24.1.2017.</t>
  </si>
  <si>
    <t>Přijaté dotace v roce 2016</t>
  </si>
  <si>
    <t>položka</t>
  </si>
  <si>
    <t>rozp.-přiděleno</t>
  </si>
  <si>
    <t>čerpání</t>
  </si>
  <si>
    <t>%</t>
  </si>
  <si>
    <t>neinv. dotace ze SR souhrnný dot. vztah</t>
  </si>
  <si>
    <t>neinv. dotace na volby do Zastupitelstev krajů</t>
  </si>
  <si>
    <t>neinv.dot. z ÚP na mzdy OP Zaměstnanost</t>
  </si>
  <si>
    <t>neinv. dot. z ÚP na mzdy – aktivní politika zam.</t>
  </si>
  <si>
    <t>neinv.dot. z KÚ na peč. službu</t>
  </si>
  <si>
    <t>dotace na PSL od obce Bor</t>
  </si>
  <si>
    <t>dotace od obce Bor na činnost SDH</t>
  </si>
  <si>
    <t>neinv. dot. z KÚ na hospodaření v lesích</t>
  </si>
  <si>
    <t>neinv. dot. z KÚ na „Rozšíř.muzea-vybavení expozice</t>
  </si>
  <si>
    <t>neinv.dot. z KÚ – Den řemesel</t>
  </si>
  <si>
    <t>inv.dot.z KÚ – rek. veřejných WC PR Maštale</t>
  </si>
  <si>
    <t>inv.dot. z MŽP, SFŽP na zateplení sokolovny</t>
  </si>
  <si>
    <t>Inv.dot. z MŽP, SFŽP na revitalizaci radnice čp. 18</t>
  </si>
  <si>
    <t>inv.dot.ze St.fondu kinematografie na digital.kina</t>
  </si>
  <si>
    <t>Celkem</t>
  </si>
  <si>
    <t xml:space="preserve">KÚ=Krajský úřad, MŽP=Ministerstvo životního prostředí, SFŽP=Státní fond život.prostř.,ÚP=Úřad práce               </t>
  </si>
  <si>
    <t>Finanční vypořádání s příjemci dotací za rok 2016</t>
  </si>
  <si>
    <t>poskytnutí transferu</t>
  </si>
  <si>
    <t>odvod transferu</t>
  </si>
  <si>
    <t>doplatek transferu</t>
  </si>
  <si>
    <t>FK Proseč - na činnost a krytí provoz.nákladů</t>
  </si>
  <si>
    <t>SDH Proseč – na činnost mladých hasičů</t>
  </si>
  <si>
    <t>Orel jednota Proseč - na činnost a krytí provozu</t>
  </si>
  <si>
    <t>Všechny poskytnuté dotace výše uvedeným organizacím byly řádně vyúčtovány v termínu dle uzavřených smluv.</t>
  </si>
  <si>
    <t>Zpráva o výsledku přezkoumání hospodaření za rok 2016</t>
  </si>
  <si>
    <t xml:space="preserve">Přezkoumání hospodaření města provedli pracovníci Krajského úřadu Pardubického kraje v souladu se </t>
  </si>
  <si>
    <t xml:space="preserve">zákonem č. 128/2000 Sb. a č. 420/2004 Sb., dne 7.9.2016 a 29.3.2017. </t>
  </si>
  <si>
    <t xml:space="preserve">Závěr z přezkoumání hospodaření za rok 2016: Při přezkoumání hospodaření města za rok 2016 podle §2 a §3 </t>
  </si>
  <si>
    <t>zákona č. 420/2004 Sb. nebyly zjištěny chyby a nedostatky.</t>
  </si>
  <si>
    <t>Plné znění zprávy o provedeném přezkoumání hospodaření za rok 2016 je přílohou k závěrečnému účtu.</t>
  </si>
  <si>
    <t>Všechny přílohy k závěrečnému účtu jsou k nahlédnutí v účtárně městského úřadu nebo na internetových</t>
  </si>
  <si>
    <t>stránkách města Proseč www.mestoprosec.cz</t>
  </si>
  <si>
    <t>Připomínky k návrhu závěrečného účtu města mohou občané uplatnit do: 9.6.2017 nebo ústně</t>
  </si>
  <si>
    <t>při jeho projednávání na zasedání zastupitelstva.</t>
  </si>
  <si>
    <t>Vyvěšeno na úřední desce dne: 4.5.2017</t>
  </si>
  <si>
    <t>Vyvěšeno na elektronické úřední desce dne: 4.5.2017</t>
  </si>
  <si>
    <t>Sejmuto dne:</t>
  </si>
  <si>
    <t>1. Plnění rozpočtu za období 2014 - 2016</t>
  </si>
  <si>
    <t>2014</t>
  </si>
  <si>
    <t>2015</t>
  </si>
  <si>
    <t>2016</t>
  </si>
  <si>
    <t>PŘÍJMY</t>
  </si>
  <si>
    <t>VÝDAJE</t>
  </si>
  <si>
    <t>SALDO</t>
  </si>
  <si>
    <t>1.1. Běžný rozpočet 2016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</si>
  <si>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</si>
  <si>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</si>
  <si>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</si>
  <si>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</si>
  <si>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</si>
  <si>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</si>
  <si>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</si>
  <si>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2016</t>
  </si>
  <si>
    <t>2. Rozpočtové hospodaření dle tříd - PŘÍJMY 2016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</si>
  <si>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</si>
  <si>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</si>
  <si>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</si>
  <si>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</si>
  <si>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</si>
  <si>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2016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</si>
  <si>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</si>
  <si>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</si>
  <si>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</si>
  <si>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</si>
  <si>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</si>
  <si>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</si>
  <si>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2016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</si>
  <si>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</si>
  <si>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</si>
  <si>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</si>
  <si>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</si>
  <si>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</si>
  <si>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</si>
  <si>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</si>
  <si>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</si>
  <si>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</si>
  <si>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</si>
  <si>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</si>
  <si>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</si>
  <si>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</si>
  <si>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</si>
  <si>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2016</t>
  </si>
  <si>
    <t>5-BĚŽNÉ VÝDAJE</t>
  </si>
  <si>
    <t>6-KAPITÁLOVÉ VÝDAJE</t>
  </si>
  <si>
    <t>CELKEM VÝDAJE</t>
  </si>
  <si>
    <t>3.1. Agregované výdaje dle cílových oblastí 2015 - 2016</t>
  </si>
  <si>
    <t>Řádek</t>
  </si>
  <si>
    <t>2015 skut</t>
  </si>
  <si>
    <t>2016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</si>
  <si>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</si>
  <si>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</si>
  <si>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</si>
  <si>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</si>
  <si>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</si>
  <si>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</si>
  <si>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</si>
  <si>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</si>
  <si>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</si>
  <si>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</si>
  <si>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</si>
  <si>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</si>
  <si>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</si>
  <si>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</si>
  <si>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ostatním vlastním organizacím  - o.p.s</t>
  </si>
  <si>
    <t>Transfery jiným subjektům</t>
  </si>
  <si>
    <t>Transfery "průtokové" - soc.dávky</t>
  </si>
  <si>
    <t>Převody vlastním fondům nekonsolidované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</si>
  <si>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</si>
  <si>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</si>
  <si>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</si>
  <si>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</si>
  <si>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</si>
  <si>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</si>
  <si>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</si>
  <si>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rezerva…)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</si>
  <si>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</si>
  <si>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</si>
  <si>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</si>
  <si>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</si>
  <si>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</si>
  <si>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Plnění příjmů a výdajů v roce 2016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</si>
  <si>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</si>
  <si>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</si>
  <si>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</si>
  <si>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</si>
  <si>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</si>
  <si>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</si>
  <si>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</si>
  <si>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</si>
  <si>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</si>
  <si>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</si>
  <si>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</si>
  <si>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</si>
  <si>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</si>
  <si>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</si>
  <si>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</si>
  <si>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Bytové hospodářství</t>
  </si>
  <si>
    <t>Veřejné osvětlení</t>
  </si>
  <si>
    <t>Pohřebnictví</t>
  </si>
  <si>
    <t>Zásobování teplem</t>
  </si>
  <si>
    <t>Územní rozvoj</t>
  </si>
  <si>
    <t>Odpady</t>
  </si>
  <si>
    <t>Veřejné prostranství</t>
  </si>
  <si>
    <t xml:space="preserve">Sociální služby </t>
  </si>
  <si>
    <t>Krizové stavy</t>
  </si>
  <si>
    <t>Hasiči a městská policie</t>
  </si>
  <si>
    <t>Zastupitelstvo</t>
  </si>
  <si>
    <t>Správa úřadu</t>
  </si>
  <si>
    <t>Daně, pojištění a úroky</t>
  </si>
  <si>
    <t>Ostatní finanční operace</t>
  </si>
  <si>
    <t>Příjmy z financování</t>
  </si>
  <si>
    <t>Výdaje z financování</t>
  </si>
  <si>
    <t>Použitá rezerva (z BÚ)</t>
  </si>
  <si>
    <t>4. Skutečné PŘÍJMY a VÝDAJE 2014 - 2016</t>
  </si>
  <si>
    <t>Rok</t>
  </si>
  <si>
    <t>Skutečnost 2014</t>
  </si>
  <si>
    <t>Skutečnost 2015</t>
  </si>
  <si>
    <t>Skutečnost 2016</t>
  </si>
  <si>
    <t>5. Financování 2016</t>
  </si>
  <si>
    <t>Název položky</t>
  </si>
  <si>
    <t>Zm.stavu krátkodob.prost.na BÚ</t>
  </si>
  <si>
    <t>Dlouhodob.přijaté půjč.prostř.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</si>
  <si>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</si>
  <si>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</si>
  <si>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</si>
  <si>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</si>
  <si>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</si>
  <si>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</si>
  <si>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</si>
  <si>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</si>
  <si>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</si>
  <si>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</si>
  <si>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</si>
  <si>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</si>
  <si>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</si>
  <si>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</si>
  <si>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</si>
  <si>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</si>
  <si>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</si>
  <si>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</si>
  <si>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</si>
  <si>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</si>
  <si>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</si>
  <si>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</si>
  <si>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</si>
  <si>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>7. Pohledávky k 31.12.2016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</si>
  <si>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</si>
  <si>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</si>
  <si>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</si>
  <si>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</si>
  <si>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</si>
  <si>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335 - Pohledávky za zaměstnanc</t>
  </si>
  <si>
    <t>346 - Pohled. za vyb.ústř.vlád</t>
  </si>
  <si>
    <t>373 - Poskytnuté zálohy na tra</t>
  </si>
  <si>
    <t>469 - Ostatní dlouhodobé pohle</t>
  </si>
  <si>
    <t>471 - Dl. poskyt.zálohy na tra</t>
  </si>
  <si>
    <t>Z toho: Opravné položky k pohl</t>
  </si>
  <si>
    <t>8. Závazky k 31.12.2016</t>
  </si>
  <si>
    <t>321 - Dodavatelé</t>
  </si>
  <si>
    <t>324 - Krátkodobé přijaté záloh</t>
  </si>
  <si>
    <t>331 - Zaměstnanci</t>
  </si>
  <si>
    <t>336 - Sociální pojištění</t>
  </si>
  <si>
    <t>337 - Zdravotní pojištění</t>
  </si>
  <si>
    <t>342 - Ost.daně, popl.a jiná pe</t>
  </si>
  <si>
    <t>343 - Daň z přidané hodnoty</t>
  </si>
  <si>
    <t>349 - Závazky k vyb. míst.vlád</t>
  </si>
  <si>
    <t>374 - Přijaté zálohy na transf</t>
  </si>
  <si>
    <t>378 - Ostatní krátkodobé závaz</t>
  </si>
  <si>
    <t>472 - Dl.přijaté zálohy na tra</t>
  </si>
  <si>
    <t>9. Stav úvěrů a půjček k 31.12.2016</t>
  </si>
  <si>
    <t>Účet - název</t>
  </si>
  <si>
    <t>451 01 - Dlouhodobé úvěry; hyp</t>
  </si>
  <si>
    <t>451 03 - Dlouhodobé úvěry; hyp</t>
  </si>
  <si>
    <t>451 04 - Dlouhodobé úvěry; opr</t>
  </si>
  <si>
    <t>451 05 - Dlouhodobé úvěry; zat</t>
  </si>
  <si>
    <t>451 06 - Dlouhodobé úvěry; st.</t>
  </si>
  <si>
    <t>451 11 - Dlouhodobé úvěry; slo</t>
  </si>
  <si>
    <t>10.1. Jmění, upravující položky a fondy k 31.12.2016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</si>
  <si>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</si>
  <si>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</si>
  <si>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</si>
  <si>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</si>
  <si>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</si>
  <si>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</si>
  <si>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407 - Jiné oceňovací rozdíly</t>
  </si>
  <si>
    <t>419 - Ostatní fondy</t>
  </si>
  <si>
    <t>10.2. Peněžní a ostatní fondy k 31.12.2016</t>
  </si>
  <si>
    <t>419 10 - Ostatní fondy; FRB</t>
  </si>
  <si>
    <t>419 20 - Ostatní fondy; sociální fond</t>
  </si>
  <si>
    <t>11. Stavy na běžných účtech a v pokladně k 31.12.2016</t>
  </si>
  <si>
    <t>231 10 - Základní běžný účet ÚSC; ZBÚ</t>
  </si>
  <si>
    <t>231 20 - Základní běžný účet ÚSC; účet stočného</t>
  </si>
  <si>
    <t>231 30 - Základní běžný účet ÚSC; účet u ČNB</t>
  </si>
  <si>
    <t>236 10 - Běžné účty fondů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</si>
  <si>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</si>
  <si>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</si>
  <si>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</si>
  <si>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</si>
  <si>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</si>
  <si>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</si>
  <si>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čerpáno v r. 2015</t>
  </si>
  <si>
    <t>Od státních fondů</t>
  </si>
  <si>
    <t>12.1. Přehled přijatých dotací v roce 2016 ze státního rozpočtu</t>
  </si>
  <si>
    <t>UZ</t>
  </si>
  <si>
    <t>13013</t>
  </si>
  <si>
    <t>Oper.pr. Zaměstnanost</t>
  </si>
  <si>
    <t>13101</t>
  </si>
  <si>
    <t>Akt.politika zaměstnanosti</t>
  </si>
  <si>
    <t>čerpáno v r. 2015-2017</t>
  </si>
  <si>
    <t>13305</t>
  </si>
  <si>
    <t>Neinv. nedávkové transfery</t>
  </si>
  <si>
    <t>15835</t>
  </si>
  <si>
    <t>Podp.udrž.využ.zdr.energ.-EU</t>
  </si>
  <si>
    <t>98193</t>
  </si>
  <si>
    <t>ÚD-volby do Senátu,zast.krajů</t>
  </si>
  <si>
    <t>Celkem ze státního rozpočtu</t>
  </si>
  <si>
    <t>12.2. Přehled přijatých dotací v roce 2016 od státních fondů</t>
  </si>
  <si>
    <t>90877</t>
  </si>
  <si>
    <t>OPŽP-spolufinancování-IV</t>
  </si>
  <si>
    <t>93566</t>
  </si>
  <si>
    <t>IÚD-tech.rozvoj a modernizace</t>
  </si>
  <si>
    <t>čerpáno v r. 2017</t>
  </si>
  <si>
    <t>Celkem od státních fondů</t>
  </si>
  <si>
    <t>12.3. Přehled přijatých dotací v r. 2016 z rozp. krajů,obcí,DSO a převody z vl. fondů</t>
  </si>
  <si>
    <t>Položka</t>
  </si>
  <si>
    <t>Označení položky</t>
  </si>
  <si>
    <t>Rozpočet schválený</t>
  </si>
  <si>
    <t>Rozpočet po změnách</t>
  </si>
  <si>
    <t>4121</t>
  </si>
  <si>
    <t>Neinv.přijaté transf.od obcí</t>
  </si>
  <si>
    <t>4122</t>
  </si>
  <si>
    <t>Neinv.přijaté transf.od krajů</t>
  </si>
  <si>
    <t>4134</t>
  </si>
  <si>
    <t>Převody z rozpočtových účtů</t>
  </si>
  <si>
    <t>4222</t>
  </si>
  <si>
    <t>Invest.přijaté transf.od krajů</t>
  </si>
  <si>
    <t>13.1. Podíl pohledávek na rozpočtu v roce 2016</t>
  </si>
  <si>
    <t>Označení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</si>
  <si>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</si>
  <si>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</si>
  <si>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</si>
  <si>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</si>
  <si>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</si>
  <si>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2016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</si>
  <si>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</si>
  <si>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</si>
  <si>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</si>
  <si>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</si>
  <si>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2016</t>
  </si>
  <si>
    <t>Zastavený majetek</t>
  </si>
  <si>
    <t>Majetek celkem</t>
  </si>
  <si>
    <t>Podíl zastav. majetku na celk. m. (v %)</t>
  </si>
  <si>
    <t>14. Majetek k 31.12.2016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</si>
  <si>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</si>
  <si>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</si>
  <si>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</si>
  <si>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</si>
  <si>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</si>
  <si>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</si>
  <si>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</si>
  <si>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</si>
  <si>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</si>
  <si>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032 - Kulturní předměty</t>
  </si>
  <si>
    <t>041 - Nedokončený dl. nehmot.m</t>
  </si>
  <si>
    <t>042 - Nedokončený dl. hmotný m</t>
  </si>
  <si>
    <t>043 - Pořizovaný dl.finanční m</t>
  </si>
  <si>
    <t>052 - Poskyt.zálohy na dl.hmot</t>
  </si>
  <si>
    <t xml:space="preserve">061 - Maj.účasti v os.s rozh. </t>
  </si>
  <si>
    <t>069 - Ostatní dlouhodobý fin.m</t>
  </si>
  <si>
    <t>z toho: oprávky k majetku celkem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</si>
</sst>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"/>
    <numFmt numFmtId="167" formatCode="@"/>
    <numFmt numFmtId="168" formatCode="#,###.00"/>
    <numFmt numFmtId="169" formatCode="#,##0.00;[RED]\-#,##0.00"/>
    <numFmt numFmtId="170" formatCode="0.00"/>
  </numFmts>
  <fonts count="2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.5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6" fillId="0" borderId="4" xfId="0" applyFont="1" applyBorder="1" applyAlignment="1">
      <alignment/>
    </xf>
    <xf numFmtId="165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9" fillId="0" borderId="4" xfId="0" applyFont="1" applyBorder="1" applyAlignment="1">
      <alignment/>
    </xf>
    <xf numFmtId="165" fontId="10" fillId="0" borderId="4" xfId="0" applyNumberFormat="1" applyFont="1" applyBorder="1" applyAlignment="1">
      <alignment/>
    </xf>
    <xf numFmtId="166" fontId="10" fillId="0" borderId="4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14" fillId="0" borderId="0" xfId="0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164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11" fillId="0" borderId="4" xfId="0" applyNumberFormat="1" applyFont="1" applyBorder="1" applyAlignment="1">
      <alignment horizontal="justify"/>
    </xf>
    <xf numFmtId="167" fontId="8" fillId="0" borderId="4" xfId="0" applyNumberFormat="1" applyFont="1" applyBorder="1" applyAlignment="1">
      <alignment horizontal="justify"/>
    </xf>
    <xf numFmtId="168" fontId="0" fillId="0" borderId="4" xfId="0" applyNumberFormat="1" applyBorder="1" applyAlignment="1">
      <alignment horizontal="right"/>
    </xf>
    <xf numFmtId="168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9" fontId="0" fillId="0" borderId="4" xfId="0" applyNumberFormat="1" applyBorder="1" applyAlignment="1">
      <alignment horizontal="right"/>
    </xf>
    <xf numFmtId="164" fontId="15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 horizontal="justify"/>
    </xf>
    <xf numFmtId="164" fontId="0" fillId="0" borderId="7" xfId="0" applyFont="1" applyBorder="1" applyAlignment="1">
      <alignment/>
    </xf>
    <xf numFmtId="164" fontId="6" fillId="0" borderId="8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70" fontId="0" fillId="0" borderId="4" xfId="0" applyNumberFormat="1" applyBorder="1" applyAlignment="1">
      <alignment/>
    </xf>
    <xf numFmtId="164" fontId="16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5" fontId="0" fillId="0" borderId="4" xfId="0" applyNumberFormat="1" applyBorder="1" applyAlignment="1">
      <alignment/>
    </xf>
    <xf numFmtId="168" fontId="6" fillId="0" borderId="4" xfId="0" applyNumberFormat="1" applyFont="1" applyBorder="1" applyAlignment="1">
      <alignment/>
    </xf>
    <xf numFmtId="168" fontId="0" fillId="0" borderId="4" xfId="0" applyNumberFormat="1" applyBorder="1" applyAlignment="1">
      <alignment/>
    </xf>
    <xf numFmtId="164" fontId="17" fillId="0" borderId="0" xfId="0" applyFont="1" applyAlignment="1">
      <alignment/>
    </xf>
    <xf numFmtId="170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11" fillId="0" borderId="4" xfId="0" applyFont="1" applyBorder="1" applyAlignment="1">
      <alignment/>
    </xf>
    <xf numFmtId="164" fontId="17" fillId="0" borderId="9" xfId="0" applyFont="1" applyBorder="1" applyAlignment="1">
      <alignment/>
    </xf>
    <xf numFmtId="165" fontId="0" fillId="0" borderId="4" xfId="0" applyNumberFormat="1" applyBorder="1" applyAlignment="1">
      <alignment horizontal="center"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6" fillId="0" borderId="0" xfId="0" applyFont="1" applyAlignment="1">
      <alignment/>
    </xf>
    <xf numFmtId="164" fontId="19" fillId="0" borderId="0" xfId="0" applyFont="1" applyAlignment="1">
      <alignment/>
    </xf>
    <xf numFmtId="164" fontId="8" fillId="0" borderId="0" xfId="0" applyFont="1" applyAlignment="1">
      <alignment/>
    </xf>
    <xf numFmtId="164" fontId="20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1" fillId="0" borderId="0" xfId="0" applyFon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5" fontId="17" fillId="0" borderId="0" xfId="0" applyNumberFormat="1" applyFont="1" applyAlignment="1">
      <alignment/>
    </xf>
    <xf numFmtId="164" fontId="17" fillId="0" borderId="0" xfId="0" applyFont="1" applyAlignment="1">
      <alignment/>
    </xf>
    <xf numFmtId="165" fontId="2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D728" sqref="D728"/>
    </sheetView>
  </sheetViews>
  <sheetFormatPr defaultColWidth="9.140625" defaultRowHeight="12.75"/>
  <cols>
    <col min="1" max="1" width="26.8515625" style="0" customWidth="1"/>
    <col min="2" max="2" width="12.57421875" style="0" customWidth="1"/>
    <col min="3" max="3" width="13.28125" style="0" customWidth="1"/>
    <col min="4" max="4" width="12.57421875" style="0" customWidth="1"/>
    <col min="5" max="5" width="14.140625" style="0" customWidth="1"/>
    <col min="6" max="6" width="11.7109375" style="0" customWidth="1"/>
  </cols>
  <sheetData>
    <row r="1" spans="1:11" ht="26.25">
      <c r="A1" s="1" t="s">
        <v>0</v>
      </c>
      <c r="B1" s="1"/>
      <c r="C1" s="1"/>
      <c r="D1" s="1"/>
      <c r="E1" s="1"/>
      <c r="F1" s="1"/>
      <c r="J1" s="2"/>
      <c r="K1" s="2"/>
    </row>
    <row r="2" spans="1:11" ht="14.25">
      <c r="A2" s="3" t="s">
        <v>1</v>
      </c>
      <c r="B2" s="3"/>
      <c r="C2" s="3"/>
      <c r="D2" s="3"/>
      <c r="E2" s="3"/>
      <c r="F2" s="3"/>
      <c r="J2" s="2"/>
      <c r="K2" s="2"/>
    </row>
    <row r="3" spans="1:11" ht="20.25">
      <c r="A3" s="4"/>
      <c r="B3" s="5"/>
      <c r="C3" s="5"/>
      <c r="D3" s="5"/>
      <c r="E3" s="5"/>
      <c r="F3" s="5"/>
      <c r="J3" s="2"/>
      <c r="K3" s="2"/>
    </row>
    <row r="4" spans="1:11" ht="18.75">
      <c r="A4" s="6" t="s">
        <v>2</v>
      </c>
      <c r="B4" s="6"/>
      <c r="C4" s="6"/>
      <c r="D4" s="6"/>
      <c r="E4" s="6"/>
      <c r="F4" s="6"/>
      <c r="J4" s="7"/>
      <c r="K4" s="7"/>
    </row>
    <row r="5" spans="1:11" ht="18.75">
      <c r="A5" s="6"/>
      <c r="B5" s="8"/>
      <c r="C5" s="8"/>
      <c r="D5" s="8"/>
      <c r="E5" s="8"/>
      <c r="F5" s="8"/>
      <c r="J5" s="7"/>
      <c r="K5" s="7"/>
    </row>
    <row r="6" spans="1:11" ht="14.25">
      <c r="A6" s="9" t="s">
        <v>3</v>
      </c>
      <c r="B6" s="9"/>
      <c r="C6" s="9"/>
      <c r="D6" s="9"/>
      <c r="E6" s="9"/>
      <c r="F6" s="9"/>
      <c r="J6" s="2"/>
      <c r="K6" s="2"/>
    </row>
    <row r="7" spans="1:11" ht="14.25">
      <c r="A7" s="9"/>
      <c r="B7" s="9"/>
      <c r="C7" s="9"/>
      <c r="D7" s="9"/>
      <c r="E7" s="9"/>
      <c r="F7" s="9"/>
      <c r="J7" s="2"/>
      <c r="K7" s="2"/>
    </row>
    <row r="8" spans="1:11" ht="14.25">
      <c r="A8" s="9"/>
      <c r="B8" s="9"/>
      <c r="C8" s="9"/>
      <c r="D8" s="9"/>
      <c r="E8" s="9"/>
      <c r="F8" s="9"/>
      <c r="J8" s="2"/>
      <c r="K8" s="2"/>
    </row>
    <row r="9" spans="1:11" ht="16.5">
      <c r="A9" s="10" t="s">
        <v>4</v>
      </c>
      <c r="B9" s="10"/>
      <c r="C9" s="10"/>
      <c r="D9" s="10"/>
      <c r="E9" s="10"/>
      <c r="F9" s="10"/>
      <c r="J9" s="7"/>
      <c r="K9" s="7"/>
    </row>
    <row r="10" spans="1:11" ht="14.25">
      <c r="A10" s="9"/>
      <c r="B10" s="9"/>
      <c r="C10" s="9"/>
      <c r="D10" s="9"/>
      <c r="E10" s="9"/>
      <c r="F10" s="9"/>
      <c r="J10" s="2"/>
      <c r="K10" s="2"/>
    </row>
    <row r="11" spans="1:11" ht="14.25">
      <c r="A11" s="11"/>
      <c r="B11" s="12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J11" s="13"/>
      <c r="K11" s="13"/>
    </row>
    <row r="12" spans="1:11" ht="14.25">
      <c r="A12" s="14"/>
      <c r="B12" s="15" t="s">
        <v>10</v>
      </c>
      <c r="C12" s="14" t="s">
        <v>11</v>
      </c>
      <c r="D12" s="14" t="s">
        <v>10</v>
      </c>
      <c r="E12" s="14"/>
      <c r="F12" s="14" t="s">
        <v>12</v>
      </c>
      <c r="J12" s="13"/>
      <c r="K12" s="13"/>
    </row>
    <row r="13" spans="1:11" ht="14.25">
      <c r="A13" s="16"/>
      <c r="B13" s="16"/>
      <c r="C13" s="16"/>
      <c r="D13" s="16"/>
      <c r="E13" s="16"/>
      <c r="F13" s="16"/>
      <c r="J13" s="7"/>
      <c r="K13" s="7"/>
    </row>
    <row r="14" spans="1:6" ht="14.25">
      <c r="A14" s="17" t="s">
        <v>13</v>
      </c>
      <c r="B14" s="18">
        <v>25164600</v>
      </c>
      <c r="C14" s="18">
        <f aca="true" t="shared" si="0" ref="C14:C18">D14-B14</f>
        <v>1297800</v>
      </c>
      <c r="D14" s="18">
        <v>26462400</v>
      </c>
      <c r="E14" s="18">
        <v>27688702.56</v>
      </c>
      <c r="F14" s="19">
        <f aca="true" t="shared" si="1" ref="F14:F18">E14/D14*100</f>
        <v>104.6341320515146</v>
      </c>
    </row>
    <row r="15" spans="1:6" ht="14.25">
      <c r="A15" s="17" t="s">
        <v>14</v>
      </c>
      <c r="B15" s="18">
        <v>8365400</v>
      </c>
      <c r="C15" s="18">
        <f t="shared" si="0"/>
        <v>-178400</v>
      </c>
      <c r="D15" s="18">
        <v>8187000</v>
      </c>
      <c r="E15" s="18">
        <v>8652981.15</v>
      </c>
      <c r="F15" s="19">
        <f t="shared" si="1"/>
        <v>105.69172041040676</v>
      </c>
    </row>
    <row r="16" spans="1:6" ht="14.25">
      <c r="A16" s="17" t="s">
        <v>15</v>
      </c>
      <c r="B16" s="18">
        <v>1470000</v>
      </c>
      <c r="C16" s="18">
        <f t="shared" si="0"/>
        <v>836200</v>
      </c>
      <c r="D16" s="18">
        <v>2306200</v>
      </c>
      <c r="E16" s="18">
        <v>2307758</v>
      </c>
      <c r="F16" s="19">
        <f t="shared" si="1"/>
        <v>100.0675570202064</v>
      </c>
    </row>
    <row r="17" spans="1:6" ht="14.25">
      <c r="A17" s="17" t="s">
        <v>16</v>
      </c>
      <c r="B17" s="18">
        <v>1829200</v>
      </c>
      <c r="C17" s="18">
        <f t="shared" si="0"/>
        <v>1585100</v>
      </c>
      <c r="D17" s="18">
        <v>3414300</v>
      </c>
      <c r="E17" s="18">
        <v>3414212.27</v>
      </c>
      <c r="F17" s="19">
        <f t="shared" si="1"/>
        <v>99.99743051284304</v>
      </c>
    </row>
    <row r="18" spans="1:6" ht="14.25">
      <c r="A18" s="20" t="s">
        <v>17</v>
      </c>
      <c r="B18" s="21">
        <f>SUM(B14:B17)</f>
        <v>36829200</v>
      </c>
      <c r="C18" s="21">
        <f t="shared" si="0"/>
        <v>3540700</v>
      </c>
      <c r="D18" s="21">
        <f>SUM(D14:D17)</f>
        <v>40369900</v>
      </c>
      <c r="E18" s="21">
        <f>SUM(E14:E17)</f>
        <v>42063653.98</v>
      </c>
      <c r="F18" s="22">
        <f t="shared" si="1"/>
        <v>104.19558626600511</v>
      </c>
    </row>
    <row r="19" spans="1:6" ht="14.25">
      <c r="A19" s="20" t="s">
        <v>18</v>
      </c>
      <c r="B19" s="18"/>
      <c r="C19" s="18"/>
      <c r="D19" s="18"/>
      <c r="E19" s="18">
        <v>3000000</v>
      </c>
      <c r="F19" s="19"/>
    </row>
    <row r="20" spans="1:6" ht="14.25">
      <c r="A20" s="20" t="s">
        <v>19</v>
      </c>
      <c r="B20" s="18">
        <f>B18</f>
        <v>36829200</v>
      </c>
      <c r="C20" s="18">
        <f aca="true" t="shared" si="2" ref="C20:C23">D20-B20</f>
        <v>3540700</v>
      </c>
      <c r="D20" s="18">
        <v>40369900</v>
      </c>
      <c r="E20" s="18">
        <v>42063653.98</v>
      </c>
      <c r="F20" s="19">
        <f aca="true" t="shared" si="3" ref="F20:F23">E20/D20*100</f>
        <v>104.19558626600511</v>
      </c>
    </row>
    <row r="21" spans="1:6" ht="14.25">
      <c r="A21" s="17" t="s">
        <v>20</v>
      </c>
      <c r="B21" s="18">
        <v>29440200</v>
      </c>
      <c r="C21" s="18">
        <f t="shared" si="2"/>
        <v>-689500</v>
      </c>
      <c r="D21" s="18">
        <v>28750700</v>
      </c>
      <c r="E21" s="18">
        <v>28057863.35</v>
      </c>
      <c r="F21" s="19">
        <f t="shared" si="3"/>
        <v>97.59019206488885</v>
      </c>
    </row>
    <row r="22" spans="1:6" ht="14.25">
      <c r="A22" s="17" t="s">
        <v>21</v>
      </c>
      <c r="B22" s="18">
        <v>9770000</v>
      </c>
      <c r="C22" s="18">
        <f t="shared" si="2"/>
        <v>4230200</v>
      </c>
      <c r="D22" s="18">
        <v>14000200</v>
      </c>
      <c r="E22" s="18">
        <v>13237531.26</v>
      </c>
      <c r="F22" s="19">
        <f t="shared" si="3"/>
        <v>94.55244396508621</v>
      </c>
    </row>
    <row r="23" spans="1:6" ht="14.25">
      <c r="A23" s="20" t="s">
        <v>22</v>
      </c>
      <c r="B23" s="21">
        <f>SUM(B21:B22)</f>
        <v>39210200</v>
      </c>
      <c r="C23" s="21">
        <f t="shared" si="2"/>
        <v>3540700</v>
      </c>
      <c r="D23" s="21">
        <f>SUM(D21:D22)</f>
        <v>42750900</v>
      </c>
      <c r="E23" s="21">
        <f>SUM(E21:E22)</f>
        <v>41295394.61</v>
      </c>
      <c r="F23" s="22">
        <f t="shared" si="3"/>
        <v>96.59538070543545</v>
      </c>
    </row>
    <row r="24" spans="1:6" ht="14.25">
      <c r="A24" s="20" t="s">
        <v>23</v>
      </c>
      <c r="B24" s="18"/>
      <c r="C24" s="18"/>
      <c r="D24" s="18"/>
      <c r="E24" s="18">
        <v>3000000</v>
      </c>
      <c r="F24" s="19"/>
    </row>
    <row r="25" spans="1:6" ht="14.25">
      <c r="A25" s="20" t="s">
        <v>24</v>
      </c>
      <c r="B25" s="18">
        <f>B23</f>
        <v>39210200</v>
      </c>
      <c r="C25" s="18">
        <f aca="true" t="shared" si="4" ref="C25:C30">D25-B25</f>
        <v>3540700</v>
      </c>
      <c r="D25" s="18">
        <f>D23</f>
        <v>42750900</v>
      </c>
      <c r="E25" s="18">
        <v>41295394.61</v>
      </c>
      <c r="F25" s="19">
        <f>E25/D25*100</f>
        <v>96.59538070543545</v>
      </c>
    </row>
    <row r="26" spans="1:6" ht="14.25">
      <c r="A26" s="20" t="s">
        <v>25</v>
      </c>
      <c r="B26" s="18">
        <f>B20-B25</f>
        <v>-2381000</v>
      </c>
      <c r="C26" s="18">
        <f t="shared" si="4"/>
        <v>0</v>
      </c>
      <c r="D26" s="18">
        <f>D20-D25</f>
        <v>-2381000</v>
      </c>
      <c r="E26" s="18">
        <f>E20-E25</f>
        <v>768259.3699999973</v>
      </c>
      <c r="F26" s="19"/>
    </row>
    <row r="27" spans="1:6" ht="14.25">
      <c r="A27" s="20" t="s">
        <v>26</v>
      </c>
      <c r="B27" s="18"/>
      <c r="C27" s="18">
        <f t="shared" si="4"/>
        <v>0</v>
      </c>
      <c r="D27" s="18"/>
      <c r="E27" s="18">
        <v>-768259.37</v>
      </c>
      <c r="F27" s="19"/>
    </row>
    <row r="28" spans="1:6" ht="14.25">
      <c r="A28" s="17" t="s">
        <v>27</v>
      </c>
      <c r="B28" s="18">
        <v>3000000</v>
      </c>
      <c r="C28" s="18">
        <f t="shared" si="4"/>
        <v>0</v>
      </c>
      <c r="D28" s="18">
        <v>3000000</v>
      </c>
      <c r="E28" s="18">
        <v>3000000</v>
      </c>
      <c r="F28" s="19">
        <f aca="true" t="shared" si="5" ref="F28:F29">E28/D28*100</f>
        <v>100</v>
      </c>
    </row>
    <row r="29" spans="1:6" ht="14.25">
      <c r="A29" s="17" t="s">
        <v>28</v>
      </c>
      <c r="B29" s="18">
        <v>-4476900</v>
      </c>
      <c r="C29" s="18">
        <f t="shared" si="4"/>
        <v>0</v>
      </c>
      <c r="D29" s="18">
        <v>-4476900</v>
      </c>
      <c r="E29" s="18">
        <v>-4476892.07</v>
      </c>
      <c r="F29" s="19">
        <f t="shared" si="5"/>
        <v>99.99982286850276</v>
      </c>
    </row>
    <row r="30" spans="1:6" ht="14.25">
      <c r="A30" s="17" t="s">
        <v>29</v>
      </c>
      <c r="B30" s="18">
        <v>3857900</v>
      </c>
      <c r="C30" s="18">
        <f t="shared" si="4"/>
        <v>0</v>
      </c>
      <c r="D30" s="18">
        <v>3857900</v>
      </c>
      <c r="E30" s="18">
        <v>708632.7</v>
      </c>
      <c r="F30" s="19"/>
    </row>
    <row r="31" spans="1:6" ht="14.25">
      <c r="A31" s="20" t="s">
        <v>30</v>
      </c>
      <c r="B31" s="21">
        <f>B29+B30+B28</f>
        <v>2381000</v>
      </c>
      <c r="C31" s="18"/>
      <c r="D31" s="18">
        <f>D28+D29+D30</f>
        <v>2381000</v>
      </c>
      <c r="E31" s="18">
        <f>E28+E29+E30</f>
        <v>-768259.3700000003</v>
      </c>
      <c r="F31" s="19"/>
    </row>
    <row r="32" spans="1:6" ht="14.25">
      <c r="A32" s="9"/>
      <c r="B32" s="23"/>
      <c r="C32" s="23"/>
      <c r="D32" s="23"/>
      <c r="E32" s="23"/>
      <c r="F32" s="24"/>
    </row>
    <row r="33" spans="1:6" ht="14.25">
      <c r="A33" s="25" t="s">
        <v>31</v>
      </c>
      <c r="B33" s="25"/>
      <c r="C33" s="26"/>
      <c r="D33" s="27"/>
      <c r="E33" s="23"/>
      <c r="F33" s="23"/>
    </row>
    <row r="34" spans="1:6" ht="14.25">
      <c r="A34" s="25" t="s">
        <v>32</v>
      </c>
      <c r="B34" s="25"/>
      <c r="C34" s="26"/>
      <c r="D34" s="27"/>
      <c r="E34" s="23"/>
      <c r="F34" s="23"/>
    </row>
    <row r="35" spans="1:6" ht="14.25">
      <c r="A35" s="25" t="s">
        <v>33</v>
      </c>
      <c r="B35" s="25"/>
      <c r="C35" s="26"/>
      <c r="D35" s="27"/>
      <c r="E35" s="27"/>
      <c r="F35" s="27"/>
    </row>
    <row r="36" spans="1:6" ht="14.25">
      <c r="A36" s="25" t="s">
        <v>34</v>
      </c>
      <c r="B36" s="25"/>
      <c r="C36" s="26"/>
      <c r="D36" s="27"/>
      <c r="E36" s="27"/>
      <c r="F36" s="27"/>
    </row>
    <row r="37" spans="1:6" ht="14.25">
      <c r="A37" s="25" t="s">
        <v>35</v>
      </c>
      <c r="B37" s="25"/>
      <c r="C37" s="26"/>
      <c r="D37" s="27"/>
      <c r="E37" s="27"/>
      <c r="F37" s="27"/>
    </row>
    <row r="38" spans="1:6" ht="14.25">
      <c r="A38" s="25"/>
      <c r="B38" s="25"/>
      <c r="C38" s="26"/>
      <c r="D38" s="27"/>
      <c r="E38" s="27"/>
      <c r="F38" s="27"/>
    </row>
    <row r="39" spans="1:6" ht="14.25">
      <c r="A39" s="25"/>
      <c r="B39" s="25"/>
      <c r="C39" s="26"/>
      <c r="D39" s="27"/>
      <c r="E39" s="27"/>
      <c r="F39" s="27"/>
    </row>
    <row r="40" spans="1:6" ht="14.25">
      <c r="A40" s="25"/>
      <c r="B40" s="25"/>
      <c r="C40" s="26"/>
      <c r="D40" s="27"/>
      <c r="E40" s="27"/>
      <c r="F40" s="27"/>
    </row>
    <row r="41" spans="1:6" ht="16.5">
      <c r="A41" s="28" t="s">
        <v>36</v>
      </c>
      <c r="B41" s="28"/>
      <c r="C41" s="28"/>
      <c r="D41" s="28"/>
      <c r="E41" s="28"/>
      <c r="F41" s="28"/>
    </row>
    <row r="42" spans="1:6" ht="14.25">
      <c r="A42" s="25"/>
      <c r="B42" s="25"/>
      <c r="C42" s="26"/>
      <c r="D42" s="27"/>
      <c r="E42" s="27"/>
      <c r="F42" s="27"/>
    </row>
    <row r="43" spans="1:6" ht="14.25">
      <c r="A43" s="25" t="s">
        <v>37</v>
      </c>
      <c r="B43" s="25"/>
      <c r="C43" s="26"/>
      <c r="D43" s="27"/>
      <c r="E43" s="27"/>
      <c r="F43" s="27"/>
    </row>
    <row r="44" spans="1:6" ht="14.25">
      <c r="A44" s="25" t="s">
        <v>38</v>
      </c>
      <c r="B44" s="25"/>
      <c r="C44" s="26"/>
      <c r="D44" s="27"/>
      <c r="E44" s="27"/>
      <c r="F44" s="27"/>
    </row>
    <row r="45" spans="1:6" ht="14.25">
      <c r="A45" s="25" t="s">
        <v>39</v>
      </c>
      <c r="B45" s="25"/>
      <c r="C45" s="26"/>
      <c r="D45" s="27"/>
      <c r="E45" s="27"/>
      <c r="F45" s="27"/>
    </row>
    <row r="46" spans="1:6" ht="14.25">
      <c r="A46" s="25"/>
      <c r="B46" s="25"/>
      <c r="C46" s="26"/>
      <c r="D46" s="27"/>
      <c r="E46" s="27"/>
      <c r="F46" s="27"/>
    </row>
    <row r="47" spans="1:6" ht="14.25">
      <c r="A47" s="25"/>
      <c r="B47" s="25"/>
      <c r="C47" s="26"/>
      <c r="D47" s="27"/>
      <c r="E47" s="27"/>
      <c r="F47" s="27"/>
    </row>
    <row r="48" spans="1:6" ht="14.25">
      <c r="A48" s="25"/>
      <c r="B48" s="25"/>
      <c r="C48" s="26"/>
      <c r="D48" s="27"/>
      <c r="E48" s="27"/>
      <c r="F48" s="27"/>
    </row>
    <row r="49" spans="1:6" ht="16.5">
      <c r="A49" s="29" t="s">
        <v>40</v>
      </c>
      <c r="B49" s="30"/>
      <c r="C49" s="31"/>
      <c r="D49" s="32"/>
      <c r="E49" s="33">
        <v>6043737.95</v>
      </c>
      <c r="F49" s="27"/>
    </row>
    <row r="50" spans="1:6" ht="14.25">
      <c r="A50" s="25"/>
      <c r="B50" s="25"/>
      <c r="C50" s="26"/>
      <c r="D50" s="27"/>
      <c r="E50" s="27"/>
      <c r="F50" s="27"/>
    </row>
    <row r="51" spans="1:6" ht="14.25">
      <c r="A51" s="25"/>
      <c r="B51" s="25"/>
      <c r="C51" s="26"/>
      <c r="D51" s="27"/>
      <c r="E51" s="27"/>
      <c r="F51" s="27"/>
    </row>
    <row r="52" spans="1:6" ht="14.25">
      <c r="A52" s="25"/>
      <c r="B52" s="25"/>
      <c r="C52" s="26"/>
      <c r="D52" s="27"/>
      <c r="E52" s="27"/>
      <c r="F52" s="27"/>
    </row>
    <row r="53" spans="1:6" ht="14.25">
      <c r="A53" s="25"/>
      <c r="B53" s="25"/>
      <c r="C53" s="26"/>
      <c r="D53" s="27"/>
      <c r="E53" s="27"/>
      <c r="F53" s="27"/>
    </row>
    <row r="54" spans="1:6" ht="14.25">
      <c r="A54" s="25"/>
      <c r="B54" s="25"/>
      <c r="C54" s="26"/>
      <c r="D54" s="27"/>
      <c r="E54" s="27"/>
      <c r="F54" s="27"/>
    </row>
    <row r="55" spans="1:6" ht="14.25">
      <c r="A55" s="25"/>
      <c r="B55" s="25"/>
      <c r="C55" s="26"/>
      <c r="D55" s="27"/>
      <c r="E55" s="27"/>
      <c r="F55" s="27"/>
    </row>
    <row r="56" spans="1:7" ht="16.5">
      <c r="A56" s="10" t="s">
        <v>41</v>
      </c>
      <c r="B56" s="10"/>
      <c r="C56" s="10"/>
      <c r="D56" s="10"/>
      <c r="E56" s="10"/>
      <c r="F56" s="10"/>
      <c r="G56" s="9">
        <v>2</v>
      </c>
    </row>
    <row r="57" spans="1:6" ht="14.25">
      <c r="A57" s="9"/>
      <c r="B57" s="23"/>
      <c r="C57" s="23"/>
      <c r="D57" s="23"/>
      <c r="E57" s="23"/>
      <c r="F57" s="24"/>
    </row>
    <row r="58" spans="1:6" ht="14.25">
      <c r="A58" s="34" t="s">
        <v>42</v>
      </c>
      <c r="B58" s="23"/>
      <c r="C58" s="35" t="s">
        <v>43</v>
      </c>
      <c r="D58" s="23"/>
      <c r="E58" s="35">
        <v>942837.01</v>
      </c>
      <c r="F58" s="36" t="s">
        <v>44</v>
      </c>
    </row>
    <row r="59" spans="1:6" ht="14.25">
      <c r="A59" s="9"/>
      <c r="B59" s="23"/>
      <c r="C59" s="23"/>
      <c r="D59" s="23"/>
      <c r="E59" s="23"/>
      <c r="F59" s="24"/>
    </row>
    <row r="60" spans="1:6" ht="14.25">
      <c r="A60" s="9" t="s">
        <v>45</v>
      </c>
      <c r="B60" s="23"/>
      <c r="C60" s="23"/>
      <c r="D60" s="23"/>
      <c r="E60" s="23"/>
      <c r="F60" s="24"/>
    </row>
    <row r="61" spans="1:6" ht="14.25">
      <c r="A61" s="9" t="s">
        <v>46</v>
      </c>
      <c r="B61" s="23"/>
      <c r="C61" s="23"/>
      <c r="D61" s="23"/>
      <c r="E61" s="23"/>
      <c r="F61" s="24"/>
    </row>
    <row r="62" spans="1:6" ht="14.25">
      <c r="A62" s="37" t="s">
        <v>47</v>
      </c>
      <c r="B62" s="23"/>
      <c r="C62" s="23"/>
      <c r="D62" s="23"/>
      <c r="E62" s="23"/>
      <c r="F62" s="24"/>
    </row>
    <row r="63" spans="1:6" ht="14.25">
      <c r="A63" s="9"/>
      <c r="B63" s="23"/>
      <c r="C63" s="23"/>
      <c r="D63" s="23"/>
      <c r="E63" s="23"/>
      <c r="F63" s="24"/>
    </row>
    <row r="64" spans="1:6" ht="14.25">
      <c r="A64" s="34" t="s">
        <v>48</v>
      </c>
      <c r="B64" s="23"/>
      <c r="C64" s="35" t="s">
        <v>43</v>
      </c>
      <c r="D64" s="23"/>
      <c r="E64" s="35">
        <v>30360</v>
      </c>
      <c r="F64" s="38" t="s">
        <v>44</v>
      </c>
    </row>
    <row r="65" spans="1:6" ht="14.25">
      <c r="A65" s="9"/>
      <c r="B65" s="23"/>
      <c r="C65" s="23"/>
      <c r="D65" s="23"/>
      <c r="E65" s="23"/>
      <c r="F65" s="24"/>
    </row>
    <row r="66" spans="1:6" ht="14.25">
      <c r="A66" s="9" t="s">
        <v>49</v>
      </c>
      <c r="B66" s="23"/>
      <c r="C66" s="23"/>
      <c r="D66" s="23"/>
      <c r="E66" s="23"/>
      <c r="F66" s="24"/>
    </row>
    <row r="67" spans="1:6" ht="14.25">
      <c r="A67" s="9" t="s">
        <v>50</v>
      </c>
      <c r="B67" s="23"/>
      <c r="C67" s="23"/>
      <c r="D67" s="23"/>
      <c r="E67" s="23"/>
      <c r="F67" s="24"/>
    </row>
    <row r="68" spans="1:6" ht="14.25">
      <c r="A68" s="9"/>
      <c r="B68" s="23"/>
      <c r="C68" s="23"/>
      <c r="D68" s="23"/>
      <c r="E68" s="23"/>
      <c r="F68" s="24"/>
    </row>
    <row r="69" spans="1:6" ht="14.25">
      <c r="A69" s="9"/>
      <c r="B69" s="23"/>
      <c r="C69" s="23"/>
      <c r="D69" s="23"/>
      <c r="E69" s="23"/>
      <c r="F69" s="24"/>
    </row>
    <row r="70" spans="1:6" ht="14.25">
      <c r="A70" s="9"/>
      <c r="B70" s="23"/>
      <c r="C70" s="23"/>
      <c r="D70" s="23"/>
      <c r="E70" s="23"/>
      <c r="F70" s="24"/>
    </row>
    <row r="71" spans="1:6" ht="16.5">
      <c r="A71" s="10" t="s">
        <v>51</v>
      </c>
      <c r="B71" s="10"/>
      <c r="C71" s="10"/>
      <c r="D71" s="10"/>
      <c r="E71" s="10"/>
      <c r="F71" s="10"/>
    </row>
    <row r="72" spans="1:6" ht="14.25">
      <c r="A72" s="39"/>
      <c r="B72" s="40"/>
      <c r="C72" s="9"/>
      <c r="D72" s="27"/>
      <c r="E72" s="23"/>
      <c r="F72" s="23"/>
    </row>
    <row r="73" spans="1:6" ht="34.5">
      <c r="A73" s="20"/>
      <c r="B73" s="41" t="s">
        <v>52</v>
      </c>
      <c r="C73" s="41" t="s">
        <v>53</v>
      </c>
      <c r="D73" s="41" t="s">
        <v>54</v>
      </c>
      <c r="E73" s="41" t="s">
        <v>55</v>
      </c>
      <c r="F73" s="42" t="s">
        <v>56</v>
      </c>
    </row>
    <row r="74" spans="1:6" ht="14.25">
      <c r="A74" s="17" t="s">
        <v>57</v>
      </c>
      <c r="B74" s="43">
        <v>84280.56</v>
      </c>
      <c r="C74" s="44">
        <v>34580</v>
      </c>
      <c r="D74" s="45">
        <v>162080</v>
      </c>
      <c r="E74" s="45">
        <v>0</v>
      </c>
      <c r="F74" s="46">
        <v>5529.88</v>
      </c>
    </row>
    <row r="75" spans="1:6" ht="14.25">
      <c r="A75" s="9"/>
      <c r="B75" s="9"/>
      <c r="C75" s="9"/>
      <c r="D75" s="9"/>
      <c r="E75" s="9"/>
      <c r="F75" s="9"/>
    </row>
    <row r="76" spans="1:6" ht="14.25">
      <c r="A76" s="9" t="s">
        <v>58</v>
      </c>
      <c r="B76" s="9"/>
      <c r="C76" s="9"/>
      <c r="D76" s="9"/>
      <c r="E76" s="9"/>
      <c r="F76" s="9"/>
    </row>
    <row r="77" spans="1:6" ht="14.25">
      <c r="A77" s="9" t="s">
        <v>59</v>
      </c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6.5">
      <c r="A85" s="28" t="s">
        <v>60</v>
      </c>
      <c r="B85" s="28"/>
      <c r="C85" s="28"/>
      <c r="D85" s="28"/>
      <c r="E85" s="28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39" t="s">
        <v>61</v>
      </c>
      <c r="B87" s="9"/>
      <c r="C87" s="9"/>
      <c r="D87" s="9"/>
      <c r="E87" s="9"/>
      <c r="F87" s="9"/>
    </row>
    <row r="88" spans="1:6" ht="46.5">
      <c r="A88" s="20"/>
      <c r="B88" s="41" t="s">
        <v>62</v>
      </c>
      <c r="C88" s="41" t="s">
        <v>63</v>
      </c>
      <c r="D88" s="41" t="s">
        <v>64</v>
      </c>
      <c r="E88" s="41" t="s">
        <v>65</v>
      </c>
      <c r="F88" s="9"/>
    </row>
    <row r="89" spans="1:6" ht="14.25">
      <c r="A89" s="17" t="s">
        <v>66</v>
      </c>
      <c r="B89" s="47">
        <v>2672377</v>
      </c>
      <c r="C89" s="44">
        <v>1207045</v>
      </c>
      <c r="D89" s="45">
        <v>1055625</v>
      </c>
      <c r="E89" s="46">
        <v>318887</v>
      </c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39" t="s">
        <v>67</v>
      </c>
      <c r="B91" s="9"/>
      <c r="C91" s="9"/>
      <c r="D91" s="9"/>
      <c r="E91" s="9"/>
      <c r="F91" s="9"/>
    </row>
    <row r="92" spans="1:6" ht="24">
      <c r="A92" s="20"/>
      <c r="B92" s="41" t="s">
        <v>68</v>
      </c>
      <c r="C92" s="41" t="s">
        <v>69</v>
      </c>
      <c r="D92" s="41" t="s">
        <v>70</v>
      </c>
      <c r="E92" s="42" t="s">
        <v>71</v>
      </c>
      <c r="F92" s="9"/>
    </row>
    <row r="93" spans="1:6" ht="14.25">
      <c r="A93" s="17" t="s">
        <v>66</v>
      </c>
      <c r="B93" s="47">
        <v>4670674</v>
      </c>
      <c r="C93" s="44">
        <v>4331714</v>
      </c>
      <c r="D93" s="45">
        <f>C93-B93</f>
        <v>-338960</v>
      </c>
      <c r="E93" s="46">
        <v>381050</v>
      </c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 t="s">
        <v>72</v>
      </c>
      <c r="B95" s="9"/>
      <c r="C95" s="9"/>
      <c r="D95" s="9"/>
      <c r="E95" s="9"/>
      <c r="F95" s="9"/>
    </row>
    <row r="96" spans="1:6" ht="14.25">
      <c r="A96" s="9" t="s">
        <v>59</v>
      </c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7" ht="15">
      <c r="A106" s="48" t="s">
        <v>73</v>
      </c>
      <c r="B106" s="48"/>
      <c r="C106" s="48"/>
      <c r="D106" s="48"/>
      <c r="E106" s="48"/>
      <c r="F106" s="48"/>
      <c r="G106" s="9">
        <v>3</v>
      </c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 t="s">
        <v>74</v>
      </c>
      <c r="B108" s="9"/>
      <c r="C108" s="9"/>
      <c r="D108" s="9"/>
      <c r="E108" s="9"/>
      <c r="F108" s="9"/>
    </row>
    <row r="109" spans="1:6" ht="14.25">
      <c r="A109" s="9" t="s">
        <v>75</v>
      </c>
      <c r="B109" s="9"/>
      <c r="C109" s="9"/>
      <c r="D109" s="9"/>
      <c r="E109" s="9"/>
      <c r="F109" s="9"/>
    </row>
    <row r="110" spans="1:6" ht="14.25">
      <c r="A110" s="49" t="s">
        <v>76</v>
      </c>
      <c r="B110" s="9"/>
      <c r="C110" s="9"/>
      <c r="D110" s="9"/>
      <c r="E110" s="9"/>
      <c r="F110" s="9"/>
    </row>
    <row r="111" spans="1:6" ht="14.25">
      <c r="A111" s="49" t="s">
        <v>77</v>
      </c>
      <c r="B111" s="9"/>
      <c r="C111" s="9"/>
      <c r="D111" s="9"/>
      <c r="E111" s="9"/>
      <c r="F111" s="9"/>
    </row>
    <row r="112" spans="1:6" ht="14.25">
      <c r="A112" s="9" t="s">
        <v>78</v>
      </c>
      <c r="B112" s="9"/>
      <c r="C112" s="9"/>
      <c r="D112" s="9"/>
      <c r="E112" s="9"/>
      <c r="F112" s="9"/>
    </row>
    <row r="113" spans="1:6" ht="14.25">
      <c r="A113" s="9" t="s">
        <v>79</v>
      </c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27">
      <c r="A115" s="50" t="s">
        <v>80</v>
      </c>
      <c r="B115" s="51"/>
      <c r="C115" s="52" t="s">
        <v>81</v>
      </c>
      <c r="D115" s="53" t="s">
        <v>82</v>
      </c>
      <c r="E115" s="52" t="s">
        <v>83</v>
      </c>
      <c r="F115" s="52" t="s">
        <v>84</v>
      </c>
    </row>
    <row r="116" spans="1:6" ht="14.25">
      <c r="A116" s="54" t="s">
        <v>85</v>
      </c>
      <c r="B116" s="55"/>
      <c r="C116" s="17">
        <v>4112</v>
      </c>
      <c r="D116" s="56">
        <v>1215200</v>
      </c>
      <c r="E116" s="56">
        <f>D116</f>
        <v>1215200</v>
      </c>
      <c r="F116" s="57">
        <f aca="true" t="shared" si="6" ref="F116:F129">E116/D116*100</f>
        <v>100</v>
      </c>
    </row>
    <row r="117" spans="1:6" ht="14.25">
      <c r="A117" s="54" t="s">
        <v>86</v>
      </c>
      <c r="B117" s="55"/>
      <c r="C117" s="17">
        <v>4111</v>
      </c>
      <c r="D117" s="56">
        <v>79600</v>
      </c>
      <c r="E117" s="56">
        <v>51361</v>
      </c>
      <c r="F117" s="57">
        <f t="shared" si="6"/>
        <v>64.52386934673366</v>
      </c>
    </row>
    <row r="118" spans="1:6" ht="14.25">
      <c r="A118" s="54" t="s">
        <v>87</v>
      </c>
      <c r="B118" s="55"/>
      <c r="C118" s="17">
        <v>4116</v>
      </c>
      <c r="D118" s="56">
        <v>117000</v>
      </c>
      <c r="E118" s="56">
        <f aca="true" t="shared" si="7" ref="E118:E125">D118</f>
        <v>117000</v>
      </c>
      <c r="F118" s="57">
        <f t="shared" si="6"/>
        <v>100</v>
      </c>
    </row>
    <row r="119" spans="1:6" ht="14.25">
      <c r="A119" s="54" t="s">
        <v>88</v>
      </c>
      <c r="B119" s="55"/>
      <c r="C119" s="17">
        <v>4116</v>
      </c>
      <c r="D119" s="56">
        <v>392000</v>
      </c>
      <c r="E119" s="56">
        <f t="shared" si="7"/>
        <v>392000</v>
      </c>
      <c r="F119" s="57">
        <f t="shared" si="6"/>
        <v>100</v>
      </c>
    </row>
    <row r="120" spans="1:6" ht="14.25">
      <c r="A120" s="54" t="s">
        <v>89</v>
      </c>
      <c r="B120" s="55"/>
      <c r="C120" s="17">
        <v>4122</v>
      </c>
      <c r="D120" s="56">
        <v>419000</v>
      </c>
      <c r="E120" s="56">
        <f t="shared" si="7"/>
        <v>419000</v>
      </c>
      <c r="F120" s="57">
        <f t="shared" si="6"/>
        <v>100</v>
      </c>
    </row>
    <row r="121" spans="1:6" ht="14.25">
      <c r="A121" s="54" t="s">
        <v>90</v>
      </c>
      <c r="B121" s="55"/>
      <c r="C121" s="17">
        <v>4121</v>
      </c>
      <c r="D121" s="56">
        <v>23782</v>
      </c>
      <c r="E121" s="56">
        <f t="shared" si="7"/>
        <v>23782</v>
      </c>
      <c r="F121" s="57">
        <f t="shared" si="6"/>
        <v>100</v>
      </c>
    </row>
    <row r="122" spans="1:6" ht="14.25">
      <c r="A122" s="54" t="s">
        <v>91</v>
      </c>
      <c r="B122" s="55"/>
      <c r="C122" s="17">
        <v>4121</v>
      </c>
      <c r="D122" s="56">
        <v>7000</v>
      </c>
      <c r="E122" s="56">
        <f t="shared" si="7"/>
        <v>7000</v>
      </c>
      <c r="F122" s="57">
        <f t="shared" si="6"/>
        <v>100</v>
      </c>
    </row>
    <row r="123" spans="1:6" ht="14.25">
      <c r="A123" s="54" t="s">
        <v>92</v>
      </c>
      <c r="B123" s="55"/>
      <c r="C123" s="17">
        <v>4122</v>
      </c>
      <c r="D123" s="56">
        <v>2680</v>
      </c>
      <c r="E123" s="56">
        <f t="shared" si="7"/>
        <v>2680</v>
      </c>
      <c r="F123" s="57">
        <f t="shared" si="6"/>
        <v>100</v>
      </c>
    </row>
    <row r="124" spans="1:6" ht="14.25">
      <c r="A124" s="54" t="s">
        <v>93</v>
      </c>
      <c r="B124" s="55"/>
      <c r="C124" s="17">
        <v>4122</v>
      </c>
      <c r="D124" s="56">
        <v>40000</v>
      </c>
      <c r="E124" s="56">
        <f t="shared" si="7"/>
        <v>40000</v>
      </c>
      <c r="F124" s="57">
        <f t="shared" si="6"/>
        <v>100</v>
      </c>
    </row>
    <row r="125" spans="1:6" ht="14.25">
      <c r="A125" s="54" t="s">
        <v>94</v>
      </c>
      <c r="B125" s="55"/>
      <c r="C125" s="17">
        <v>4122</v>
      </c>
      <c r="D125" s="56">
        <v>10000</v>
      </c>
      <c r="E125" s="56">
        <f t="shared" si="7"/>
        <v>10000</v>
      </c>
      <c r="F125" s="57">
        <f t="shared" si="6"/>
        <v>100</v>
      </c>
    </row>
    <row r="126" spans="1:6" ht="14.25">
      <c r="A126" s="54" t="s">
        <v>95</v>
      </c>
      <c r="B126" s="55"/>
      <c r="C126" s="17">
        <v>4222</v>
      </c>
      <c r="D126" s="56">
        <v>150000</v>
      </c>
      <c r="E126" s="56">
        <v>0</v>
      </c>
      <c r="F126" s="57">
        <f t="shared" si="6"/>
        <v>0</v>
      </c>
    </row>
    <row r="127" spans="1:6" ht="14.25">
      <c r="A127" s="54" t="s">
        <v>96</v>
      </c>
      <c r="B127" s="55"/>
      <c r="C127" s="17">
        <v>4213.4216</v>
      </c>
      <c r="D127" s="56">
        <v>287756.08</v>
      </c>
      <c r="E127" s="56">
        <f aca="true" t="shared" si="8" ref="E127:E128">D127</f>
        <v>287756.08</v>
      </c>
      <c r="F127" s="57">
        <f t="shared" si="6"/>
        <v>100</v>
      </c>
    </row>
    <row r="128" spans="1:6" ht="14.25">
      <c r="A128" s="54" t="s">
        <v>97</v>
      </c>
      <c r="B128" s="55"/>
      <c r="C128" s="17">
        <v>4213.4216</v>
      </c>
      <c r="D128" s="56">
        <v>270194.19</v>
      </c>
      <c r="E128" s="56">
        <f t="shared" si="8"/>
        <v>270194.19</v>
      </c>
      <c r="F128" s="57">
        <f t="shared" si="6"/>
        <v>100</v>
      </c>
    </row>
    <row r="129" spans="1:6" ht="14.25">
      <c r="A129" s="58" t="s">
        <v>98</v>
      </c>
      <c r="B129" s="55"/>
      <c r="C129" s="17">
        <v>4213</v>
      </c>
      <c r="D129" s="56">
        <v>400000</v>
      </c>
      <c r="E129" s="56">
        <v>0</v>
      </c>
      <c r="F129" s="57">
        <f t="shared" si="6"/>
        <v>0</v>
      </c>
    </row>
    <row r="130" spans="1:6" ht="14.25">
      <c r="A130" s="59"/>
      <c r="B130" s="55"/>
      <c r="C130" s="17"/>
      <c r="D130" s="60"/>
      <c r="E130" s="60"/>
      <c r="F130" s="57"/>
    </row>
    <row r="131" spans="1:6" ht="14.25">
      <c r="A131" s="17" t="s">
        <v>99</v>
      </c>
      <c r="B131" s="17"/>
      <c r="C131" s="17"/>
      <c r="D131" s="61">
        <f>SUM(D116:D130)</f>
        <v>3414212.27</v>
      </c>
      <c r="E131" s="62">
        <f>SUM(E116:E130)</f>
        <v>2835973.27</v>
      </c>
      <c r="F131" s="57">
        <f>E131/D131*100</f>
        <v>83.06376539382538</v>
      </c>
    </row>
    <row r="132" spans="1:6" ht="14.25">
      <c r="A132" s="63" t="s">
        <v>100</v>
      </c>
      <c r="B132" s="9"/>
      <c r="C132" s="9"/>
      <c r="D132" s="9"/>
      <c r="E132" s="9"/>
      <c r="F132" s="64"/>
    </row>
    <row r="133" spans="1:6" ht="14.25">
      <c r="A133" s="63"/>
      <c r="B133" s="9"/>
      <c r="C133" s="9"/>
      <c r="D133" s="9"/>
      <c r="E133" s="9"/>
      <c r="F133" s="64"/>
    </row>
    <row r="134" spans="1:6" ht="14.25">
      <c r="A134" s="63"/>
      <c r="B134" s="9"/>
      <c r="C134" s="9"/>
      <c r="D134" s="9"/>
      <c r="E134" s="9"/>
      <c r="F134" s="64"/>
    </row>
    <row r="135" spans="1:6" ht="14.25">
      <c r="A135" s="63"/>
      <c r="B135" s="9"/>
      <c r="C135" s="9"/>
      <c r="D135" s="9"/>
      <c r="E135" s="9"/>
      <c r="F135" s="64"/>
    </row>
    <row r="136" spans="1:6" ht="14.25">
      <c r="A136" s="63"/>
      <c r="B136" s="9"/>
      <c r="C136" s="9"/>
      <c r="D136" s="9"/>
      <c r="E136" s="9"/>
      <c r="F136" s="64"/>
    </row>
    <row r="137" spans="1:6" ht="14.25">
      <c r="A137" s="63"/>
      <c r="B137" s="9"/>
      <c r="C137" s="9"/>
      <c r="D137" s="9"/>
      <c r="E137" s="9"/>
      <c r="F137" s="64"/>
    </row>
    <row r="138" spans="1:6" ht="14.25">
      <c r="A138" s="63"/>
      <c r="B138" s="9"/>
      <c r="C138" s="9"/>
      <c r="D138" s="9"/>
      <c r="E138" s="9"/>
      <c r="F138" s="64"/>
    </row>
    <row r="139" spans="1:6" ht="15.75">
      <c r="A139" s="65" t="s">
        <v>101</v>
      </c>
      <c r="B139" s="65"/>
      <c r="C139" s="65"/>
      <c r="D139" s="65"/>
      <c r="E139" s="65"/>
      <c r="F139" s="65"/>
    </row>
    <row r="140" spans="1:6" ht="14.25">
      <c r="A140" s="17"/>
      <c r="B140" s="66" t="s">
        <v>102</v>
      </c>
      <c r="C140" s="66"/>
      <c r="D140" s="67" t="s">
        <v>103</v>
      </c>
      <c r="E140" s="17" t="s">
        <v>104</v>
      </c>
      <c r="F140" s="64"/>
    </row>
    <row r="141" spans="1:6" ht="14.25">
      <c r="A141" s="54" t="s">
        <v>105</v>
      </c>
      <c r="B141" s="68"/>
      <c r="C141" s="62">
        <v>90000</v>
      </c>
      <c r="D141" s="69">
        <v>0</v>
      </c>
      <c r="E141" s="69">
        <v>0</v>
      </c>
      <c r="F141" s="64"/>
    </row>
    <row r="142" spans="1:6" ht="14.25">
      <c r="A142" s="54" t="s">
        <v>106</v>
      </c>
      <c r="B142" s="68"/>
      <c r="C142" s="62">
        <v>10000</v>
      </c>
      <c r="D142" s="69">
        <v>0</v>
      </c>
      <c r="E142" s="69">
        <v>0</v>
      </c>
      <c r="F142" s="64"/>
    </row>
    <row r="143" spans="1:6" ht="14.25">
      <c r="A143" s="54" t="s">
        <v>107</v>
      </c>
      <c r="B143" s="68"/>
      <c r="C143" s="62">
        <v>10000</v>
      </c>
      <c r="D143" s="69">
        <v>0</v>
      </c>
      <c r="E143" s="69">
        <v>0</v>
      </c>
      <c r="F143" s="64"/>
    </row>
    <row r="144" spans="1:6" ht="14.25">
      <c r="A144" s="54"/>
      <c r="B144" s="68"/>
      <c r="C144" s="62"/>
      <c r="D144" s="69"/>
      <c r="E144" s="69"/>
      <c r="F144" s="64"/>
    </row>
    <row r="145" spans="1:6" ht="14.25">
      <c r="A145" s="70"/>
      <c r="B145" s="71"/>
      <c r="C145" s="72"/>
      <c r="D145" s="73"/>
      <c r="E145" s="73"/>
      <c r="F145" s="64"/>
    </row>
    <row r="146" spans="1:6" ht="14.25">
      <c r="A146" s="70" t="s">
        <v>108</v>
      </c>
      <c r="B146" s="71"/>
      <c r="C146" s="72"/>
      <c r="D146" s="73"/>
      <c r="E146" s="73"/>
      <c r="F146" s="64"/>
    </row>
    <row r="147" spans="1:6" ht="14.25">
      <c r="A147" s="70"/>
      <c r="B147" s="71"/>
      <c r="C147" s="72"/>
      <c r="D147" s="73"/>
      <c r="E147" s="73"/>
      <c r="F147" s="64"/>
    </row>
    <row r="148" spans="1:6" ht="14.25">
      <c r="A148" s="70"/>
      <c r="B148" s="71"/>
      <c r="C148" s="72"/>
      <c r="D148" s="73"/>
      <c r="E148" s="73"/>
      <c r="F148" s="64"/>
    </row>
    <row r="149" spans="1:6" ht="14.25">
      <c r="A149" s="70"/>
      <c r="B149" s="71"/>
      <c r="C149" s="72"/>
      <c r="D149" s="73"/>
      <c r="E149" s="73"/>
      <c r="F149" s="64"/>
    </row>
    <row r="150" spans="1:6" ht="14.25">
      <c r="A150" s="70"/>
      <c r="B150" s="71"/>
      <c r="C150" s="72"/>
      <c r="D150" s="73"/>
      <c r="E150" s="73"/>
      <c r="F150" s="64"/>
    </row>
    <row r="151" spans="1:6" ht="14.25">
      <c r="A151" s="70"/>
      <c r="B151" s="71"/>
      <c r="C151" s="72"/>
      <c r="D151" s="73"/>
      <c r="E151" s="73"/>
      <c r="F151" s="64"/>
    </row>
    <row r="152" spans="1:6" ht="14.25">
      <c r="A152" s="70"/>
      <c r="B152" s="71"/>
      <c r="C152" s="72"/>
      <c r="D152" s="73"/>
      <c r="E152" s="73"/>
      <c r="F152" s="64"/>
    </row>
    <row r="153" spans="1:6" ht="14.25">
      <c r="A153" s="9"/>
      <c r="B153" s="9"/>
      <c r="C153" s="9"/>
      <c r="D153" s="9"/>
      <c r="E153" s="9"/>
      <c r="F153" s="64"/>
    </row>
    <row r="154" spans="1:7" ht="15.75">
      <c r="A154" s="65" t="s">
        <v>109</v>
      </c>
      <c r="B154" s="65"/>
      <c r="C154" s="65"/>
      <c r="D154" s="65"/>
      <c r="E154" s="65"/>
      <c r="F154" s="65"/>
      <c r="G154">
        <v>4</v>
      </c>
    </row>
    <row r="155" spans="1:6" ht="15.75">
      <c r="A155" s="65"/>
      <c r="B155" s="65"/>
      <c r="C155" s="65"/>
      <c r="D155" s="65"/>
      <c r="E155" s="65"/>
      <c r="F155" s="65"/>
    </row>
    <row r="156" spans="1:6" ht="14.25">
      <c r="A156" s="74" t="s">
        <v>110</v>
      </c>
      <c r="B156" s="25"/>
      <c r="C156" s="26"/>
      <c r="D156" s="27"/>
      <c r="E156" s="9"/>
      <c r="F156" s="64"/>
    </row>
    <row r="157" spans="1:6" ht="14.25">
      <c r="A157" s="74" t="s">
        <v>111</v>
      </c>
      <c r="B157" s="25"/>
      <c r="C157" s="26"/>
      <c r="D157" s="27"/>
      <c r="E157" s="9"/>
      <c r="F157" s="64"/>
    </row>
    <row r="158" spans="1:6" ht="14.25">
      <c r="A158" s="74" t="s">
        <v>112</v>
      </c>
      <c r="B158" s="25"/>
      <c r="C158" s="26"/>
      <c r="D158" s="27"/>
      <c r="E158" s="9"/>
      <c r="F158" s="64"/>
    </row>
    <row r="159" spans="1:6" ht="14.25">
      <c r="A159" s="74" t="s">
        <v>113</v>
      </c>
      <c r="B159" s="25"/>
      <c r="C159" s="26"/>
      <c r="D159" s="27"/>
      <c r="E159" s="9"/>
      <c r="F159" s="64"/>
    </row>
    <row r="160" spans="1:6" ht="14.25">
      <c r="A160" s="74" t="s">
        <v>114</v>
      </c>
      <c r="B160" s="25"/>
      <c r="C160" s="26"/>
      <c r="D160" s="27"/>
      <c r="E160" s="9"/>
      <c r="F160" s="64"/>
    </row>
    <row r="161" spans="1:6" ht="14.25">
      <c r="A161" s="74"/>
      <c r="B161" s="25"/>
      <c r="C161" s="26"/>
      <c r="D161" s="27"/>
      <c r="E161" s="9"/>
      <c r="F161" s="64"/>
    </row>
    <row r="162" spans="1:6" ht="14.25">
      <c r="A162" s="74"/>
      <c r="B162" s="25"/>
      <c r="C162" s="26"/>
      <c r="D162" s="27"/>
      <c r="E162" s="9"/>
      <c r="F162" s="64"/>
    </row>
    <row r="163" spans="1:6" ht="14.25">
      <c r="A163" s="74" t="s">
        <v>115</v>
      </c>
      <c r="B163" s="25"/>
      <c r="C163" s="26"/>
      <c r="D163" s="27"/>
      <c r="E163" s="9"/>
      <c r="F163" s="64"/>
    </row>
    <row r="164" spans="1:6" ht="15">
      <c r="A164" s="75" t="s">
        <v>116</v>
      </c>
      <c r="B164" s="25"/>
      <c r="C164" s="26"/>
      <c r="D164" s="27"/>
      <c r="E164" s="9"/>
      <c r="F164" s="64"/>
    </row>
    <row r="165" spans="1:6" ht="14.25">
      <c r="A165" s="75"/>
      <c r="B165" s="25"/>
      <c r="C165" s="26"/>
      <c r="D165" s="27"/>
      <c r="E165" s="9"/>
      <c r="F165" s="64"/>
    </row>
    <row r="166" spans="1:6" ht="14.25">
      <c r="A166" s="75"/>
      <c r="B166" s="25"/>
      <c r="C166" s="26"/>
      <c r="D166" s="27"/>
      <c r="E166" s="9"/>
      <c r="F166" s="64"/>
    </row>
    <row r="167" spans="1:6" ht="14.25">
      <c r="A167" s="76"/>
      <c r="B167" s="25"/>
      <c r="C167" s="26"/>
      <c r="D167" s="27"/>
      <c r="E167" s="9"/>
      <c r="F167" s="64"/>
    </row>
    <row r="168" spans="1:6" ht="14.25">
      <c r="A168" s="9" t="s">
        <v>117</v>
      </c>
      <c r="B168" s="9"/>
      <c r="C168" s="9"/>
      <c r="D168" s="9"/>
      <c r="E168" s="9"/>
      <c r="F168" s="64"/>
    </row>
    <row r="169" spans="1:6" ht="14.25">
      <c r="A169" s="9" t="s">
        <v>118</v>
      </c>
      <c r="B169" s="9"/>
      <c r="C169" s="9"/>
      <c r="D169" s="9"/>
      <c r="E169" s="9"/>
      <c r="F169" s="64"/>
    </row>
    <row r="170" spans="1:6" ht="14.25">
      <c r="A170" s="9"/>
      <c r="B170" s="9"/>
      <c r="C170" s="9"/>
      <c r="D170" s="9"/>
      <c r="E170" s="9"/>
      <c r="F170" s="64"/>
    </row>
    <row r="171" spans="1:6" ht="14.25">
      <c r="A171" s="9"/>
      <c r="B171" s="9"/>
      <c r="C171" s="9"/>
      <c r="D171" s="9"/>
      <c r="E171" s="9"/>
      <c r="F171" s="64"/>
    </row>
    <row r="172" spans="1:6" ht="14.25">
      <c r="A172" s="9"/>
      <c r="B172" s="9"/>
      <c r="C172" s="9"/>
      <c r="D172" s="9"/>
      <c r="E172" s="9"/>
      <c r="F172" s="64"/>
    </row>
    <row r="173" spans="1:6" ht="14.25">
      <c r="A173" s="9" t="s">
        <v>119</v>
      </c>
      <c r="B173" s="9"/>
      <c r="C173" s="9"/>
      <c r="D173" s="9"/>
      <c r="E173" s="9"/>
      <c r="F173" s="64"/>
    </row>
    <row r="174" spans="1:6" ht="14.25">
      <c r="A174" s="9" t="s">
        <v>120</v>
      </c>
      <c r="B174" s="9"/>
      <c r="C174" s="9"/>
      <c r="D174" s="9"/>
      <c r="E174" s="9"/>
      <c r="F174" s="64"/>
    </row>
    <row r="175" spans="1:6" ht="14.25">
      <c r="A175" s="9"/>
      <c r="B175" s="9"/>
      <c r="C175" s="9"/>
      <c r="D175" s="9"/>
      <c r="E175" s="9"/>
      <c r="F175" s="64"/>
    </row>
    <row r="176" spans="1:6" ht="14.25">
      <c r="A176" s="9"/>
      <c r="B176" s="9"/>
      <c r="C176" s="9"/>
      <c r="D176" s="9"/>
      <c r="E176" s="9"/>
      <c r="F176" s="64"/>
    </row>
    <row r="177" spans="1:6" ht="14.25">
      <c r="A177" s="9" t="s">
        <v>121</v>
      </c>
      <c r="B177" s="9"/>
      <c r="C177" s="9"/>
      <c r="D177" s="9"/>
      <c r="E177" s="9"/>
      <c r="F177" s="64"/>
    </row>
  </sheetData>
  <sheetProtection selectLockedCells="1" selectUnlockedCells="1"/>
  <mergeCells count="12">
    <mergeCell ref="A1:F1"/>
    <mergeCell ref="A2:F2"/>
    <mergeCell ref="A4:F4"/>
    <mergeCell ref="A9:F9"/>
    <mergeCell ref="A41:F41"/>
    <mergeCell ref="A56:F56"/>
    <mergeCell ref="A71:E71"/>
    <mergeCell ref="A85:E85"/>
    <mergeCell ref="A106:F106"/>
    <mergeCell ref="A139:F139"/>
    <mergeCell ref="B140:C140"/>
    <mergeCell ref="A154:F154"/>
  </mergeCells>
  <hyperlinks>
    <hyperlink ref="A164" r:id="rId1" display="stránkách města Proseč www.mestoprosec.cz"/>
  </hyperlink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1"/>
  <sheetViews>
    <sheetView workbookViewId="0" topLeftCell="A1">
      <selection activeCell="C28" sqref="C28"/>
    </sheetView>
  </sheetViews>
  <sheetFormatPr defaultColWidth="9.140625" defaultRowHeight="12.75"/>
  <cols>
    <col min="1" max="1" width="30.421875" style="0" customWidth="1"/>
    <col min="2" max="2" width="12.2812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1.57421875" style="0" customWidth="1"/>
    <col min="7" max="7" width="12.140625" style="0" customWidth="1"/>
    <col min="8" max="8" width="12.8515625" style="0" customWidth="1"/>
    <col min="9" max="9" width="13.140625" style="0" customWidth="1"/>
    <col min="10" max="10" width="13.57421875" style="0" customWidth="1"/>
  </cols>
  <sheetData>
    <row r="3" spans="1:11" ht="15.75">
      <c r="A3" s="77" t="s">
        <v>377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271</v>
      </c>
      <c r="B5" s="84" t="s">
        <v>123</v>
      </c>
      <c r="C5" s="84"/>
      <c r="D5" s="84"/>
      <c r="E5" s="84" t="s">
        <v>124</v>
      </c>
      <c r="F5" s="84"/>
      <c r="G5" s="84"/>
      <c r="H5" s="84" t="s">
        <v>125</v>
      </c>
      <c r="I5" s="84"/>
      <c r="J5" s="84"/>
    </row>
    <row r="6" spans="2:10" ht="12.75">
      <c r="B6" s="79" t="s">
        <v>378</v>
      </c>
      <c r="C6" s="79" t="s">
        <v>379</v>
      </c>
      <c r="D6" s="79" t="s">
        <v>380</v>
      </c>
      <c r="E6" s="79" t="s">
        <v>378</v>
      </c>
      <c r="F6" s="79" t="s">
        <v>379</v>
      </c>
      <c r="G6" s="79" t="s">
        <v>380</v>
      </c>
      <c r="H6" s="79" t="s">
        <v>378</v>
      </c>
      <c r="I6" s="79" t="s">
        <v>379</v>
      </c>
      <c r="J6" s="79" t="s">
        <v>380</v>
      </c>
    </row>
    <row r="7" spans="1:10" ht="14.25">
      <c r="A7" s="9" t="s">
        <v>381</v>
      </c>
      <c r="B7" s="85">
        <v>269974</v>
      </c>
      <c r="C7" s="85">
        <v>-269974</v>
      </c>
      <c r="D7" s="86"/>
      <c r="E7" s="85">
        <v>307334</v>
      </c>
      <c r="F7" s="85">
        <v>-307334</v>
      </c>
      <c r="G7" s="86"/>
      <c r="H7" s="85">
        <v>307334</v>
      </c>
      <c r="I7" s="85">
        <v>-307334</v>
      </c>
      <c r="J7" s="86"/>
    </row>
    <row r="8" spans="1:10" ht="14.25">
      <c r="A8" s="9" t="s">
        <v>382</v>
      </c>
      <c r="B8" s="85">
        <v>126751</v>
      </c>
      <c r="C8" s="85">
        <v>-63008</v>
      </c>
      <c r="D8" s="85">
        <v>63743</v>
      </c>
      <c r="E8" s="85">
        <v>1681995</v>
      </c>
      <c r="F8" s="85">
        <v>-42054</v>
      </c>
      <c r="G8" s="85">
        <v>1639941</v>
      </c>
      <c r="H8" s="85">
        <v>1681995</v>
      </c>
      <c r="I8" s="85">
        <v>-126162</v>
      </c>
      <c r="J8" s="85">
        <v>1555833</v>
      </c>
    </row>
    <row r="9" spans="1:10" ht="14.25">
      <c r="A9" s="9" t="s">
        <v>383</v>
      </c>
      <c r="B9" s="85">
        <v>328005156</v>
      </c>
      <c r="C9" s="85">
        <v>-57272585.25</v>
      </c>
      <c r="D9" s="85">
        <v>270732570.75</v>
      </c>
      <c r="E9" s="85">
        <v>335073072</v>
      </c>
      <c r="F9" s="85">
        <v>-62084348.1</v>
      </c>
      <c r="G9" s="85">
        <v>272988723.9</v>
      </c>
      <c r="H9" s="85">
        <v>329102797</v>
      </c>
      <c r="I9" s="85">
        <v>-65025181.1</v>
      </c>
      <c r="J9" s="85">
        <v>264077615.9</v>
      </c>
    </row>
    <row r="10" spans="1:10" ht="14.25">
      <c r="A10" s="9" t="s">
        <v>384</v>
      </c>
      <c r="B10" s="85">
        <v>4164566</v>
      </c>
      <c r="C10" s="85">
        <v>-2065003.85</v>
      </c>
      <c r="D10" s="85">
        <v>2099562.15</v>
      </c>
      <c r="E10" s="85">
        <v>6629832</v>
      </c>
      <c r="F10" s="85">
        <v>-2389197.85</v>
      </c>
      <c r="G10" s="85">
        <v>4240634.15</v>
      </c>
      <c r="H10" s="85">
        <v>6518387</v>
      </c>
      <c r="I10" s="85">
        <v>-2500405.85</v>
      </c>
      <c r="J10" s="85">
        <v>4017981.15</v>
      </c>
    </row>
    <row r="11" spans="1:10" ht="14.25">
      <c r="A11" s="9" t="s">
        <v>385</v>
      </c>
      <c r="B11" s="85">
        <v>4840301</v>
      </c>
      <c r="C11" s="85">
        <v>-4840301</v>
      </c>
      <c r="D11" s="86"/>
      <c r="E11" s="85">
        <v>5016370</v>
      </c>
      <c r="F11" s="85">
        <v>-5016370</v>
      </c>
      <c r="G11" s="86"/>
      <c r="H11" s="85">
        <v>5142070</v>
      </c>
      <c r="I11" s="85">
        <v>-5142070</v>
      </c>
      <c r="J11" s="86"/>
    </row>
    <row r="12" spans="1:10" ht="14.25">
      <c r="A12" s="9" t="s">
        <v>386</v>
      </c>
      <c r="B12" s="85">
        <v>36356181</v>
      </c>
      <c r="C12" s="86"/>
      <c r="D12" s="85">
        <v>36356181</v>
      </c>
      <c r="E12" s="85">
        <v>36796872</v>
      </c>
      <c r="F12" s="86"/>
      <c r="G12" s="85">
        <v>36796872</v>
      </c>
      <c r="H12" s="85">
        <v>36820948</v>
      </c>
      <c r="I12" s="86"/>
      <c r="J12" s="85">
        <v>36820948</v>
      </c>
    </row>
    <row r="13" spans="1:10" ht="14.25">
      <c r="A13" s="9" t="s">
        <v>387</v>
      </c>
      <c r="B13" s="85">
        <v>262550</v>
      </c>
      <c r="C13" s="86"/>
      <c r="D13" s="85">
        <v>262550</v>
      </c>
      <c r="E13" s="85">
        <v>262550</v>
      </c>
      <c r="F13" s="86"/>
      <c r="G13" s="85">
        <v>262550</v>
      </c>
      <c r="H13" s="85">
        <v>313315</v>
      </c>
      <c r="I13" s="86"/>
      <c r="J13" s="85">
        <v>313315</v>
      </c>
    </row>
    <row r="14" spans="1:10" ht="14.25">
      <c r="A14" s="9" t="s">
        <v>388</v>
      </c>
      <c r="B14" s="85">
        <v>1519250</v>
      </c>
      <c r="C14" s="86"/>
      <c r="D14" s="85">
        <v>1519250</v>
      </c>
      <c r="E14" s="86"/>
      <c r="F14" s="86"/>
      <c r="G14" s="86"/>
      <c r="H14" s="86"/>
      <c r="I14" s="86"/>
      <c r="J14" s="86"/>
    </row>
    <row r="15" spans="1:10" ht="14.25">
      <c r="A15" s="9" t="s">
        <v>389</v>
      </c>
      <c r="B15" s="85">
        <v>22444599.02</v>
      </c>
      <c r="C15" s="86"/>
      <c r="D15" s="85">
        <v>22444599.02</v>
      </c>
      <c r="E15" s="85">
        <v>26758623.98</v>
      </c>
      <c r="F15" s="86"/>
      <c r="G15" s="85">
        <v>26758623.98</v>
      </c>
      <c r="H15" s="85">
        <v>33926943.11</v>
      </c>
      <c r="I15" s="86"/>
      <c r="J15" s="85">
        <v>33926943.11</v>
      </c>
    </row>
    <row r="16" spans="1:10" ht="14.25">
      <c r="A16" s="9" t="s">
        <v>390</v>
      </c>
      <c r="B16" s="85">
        <v>544000</v>
      </c>
      <c r="C16" s="86"/>
      <c r="D16" s="85">
        <v>544000</v>
      </c>
      <c r="E16" s="86"/>
      <c r="F16" s="86"/>
      <c r="G16" s="86"/>
      <c r="H16" s="86"/>
      <c r="I16" s="86"/>
      <c r="J16" s="86"/>
    </row>
    <row r="17" spans="1:10" ht="14.25">
      <c r="A17" s="9" t="s">
        <v>391</v>
      </c>
      <c r="B17" s="86"/>
      <c r="C17" s="86"/>
      <c r="D17" s="86"/>
      <c r="E17" s="85">
        <v>65000</v>
      </c>
      <c r="F17" s="86"/>
      <c r="G17" s="85">
        <v>65000</v>
      </c>
      <c r="H17" s="86"/>
      <c r="I17" s="86"/>
      <c r="J17" s="86"/>
    </row>
    <row r="18" spans="1:10" ht="14.25">
      <c r="A18" s="9" t="s">
        <v>392</v>
      </c>
      <c r="B18" s="85">
        <v>100000</v>
      </c>
      <c r="C18" s="86"/>
      <c r="D18" s="85">
        <v>100000</v>
      </c>
      <c r="E18" s="85">
        <v>100000</v>
      </c>
      <c r="F18" s="86"/>
      <c r="G18" s="85">
        <v>100000</v>
      </c>
      <c r="H18" s="85">
        <v>100000</v>
      </c>
      <c r="I18" s="86"/>
      <c r="J18" s="85">
        <v>100000</v>
      </c>
    </row>
    <row r="19" spans="1:10" ht="14.25">
      <c r="A19" s="9" t="s">
        <v>393</v>
      </c>
      <c r="B19" s="85">
        <v>16832000</v>
      </c>
      <c r="C19" s="86"/>
      <c r="D19" s="85">
        <v>16832000</v>
      </c>
      <c r="E19" s="85">
        <v>17376000</v>
      </c>
      <c r="F19" s="86"/>
      <c r="G19" s="85">
        <v>17376000</v>
      </c>
      <c r="H19" s="85">
        <v>17376000</v>
      </c>
      <c r="I19" s="86"/>
      <c r="J19" s="85">
        <v>17376000</v>
      </c>
    </row>
    <row r="20" spans="1:10" ht="14.25">
      <c r="A20" s="78" t="s">
        <v>165</v>
      </c>
      <c r="B20" s="87">
        <v>415465328.02</v>
      </c>
      <c r="C20" s="87">
        <v>-64510872.1</v>
      </c>
      <c r="D20" s="87">
        <v>350954455.91999996</v>
      </c>
      <c r="E20" s="87">
        <v>430067648.98</v>
      </c>
      <c r="F20" s="87">
        <v>-69839303.95</v>
      </c>
      <c r="G20" s="87">
        <v>360228345.03000003</v>
      </c>
      <c r="H20" s="87">
        <v>431289789.11</v>
      </c>
      <c r="I20" s="87">
        <v>-73101152.95</v>
      </c>
      <c r="J20" s="87">
        <v>358188636.16</v>
      </c>
    </row>
    <row r="21" spans="1:10" ht="14.25">
      <c r="A21" s="78" t="s">
        <v>394</v>
      </c>
      <c r="B21" s="87">
        <v>-64510872.1</v>
      </c>
      <c r="C21" s="86"/>
      <c r="D21" s="86"/>
      <c r="E21" s="87">
        <v>-69839303.95</v>
      </c>
      <c r="F21" s="86"/>
      <c r="G21" s="86"/>
      <c r="H21" s="87">
        <v>-73101152.95</v>
      </c>
      <c r="I21" s="86"/>
      <c r="J21" s="86"/>
    </row>
  </sheetData>
  <sheetProtection selectLockedCells="1" selectUnlockedCells="1"/>
  <mergeCells count="4">
    <mergeCell ref="A3:K3"/>
    <mergeCell ref="B5:D5"/>
    <mergeCell ref="E5:G5"/>
    <mergeCell ref="H5:J5"/>
  </mergeCells>
  <printOptions/>
  <pageMargins left="0.31527777777777777" right="0.31527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workbookViewId="0" topLeftCell="A1">
      <selection activeCell="A27" sqref="A27"/>
    </sheetView>
  </sheetViews>
  <sheetFormatPr defaultColWidth="9.140625" defaultRowHeight="12.75"/>
  <cols>
    <col min="1" max="1" width="8.140625" style="0" customWidth="1"/>
    <col min="2" max="3" width="12.7109375" style="0" customWidth="1"/>
    <col min="4" max="4" width="13.421875" style="0" customWidth="1"/>
    <col min="5" max="6" width="6.57421875" style="0" customWidth="1"/>
  </cols>
  <sheetData>
    <row r="3" spans="1:11" ht="15.75">
      <c r="A3" s="77" t="s">
        <v>122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/>
      <c r="B5" s="79" t="s">
        <v>123</v>
      </c>
      <c r="C5" s="79" t="s">
        <v>124</v>
      </c>
      <c r="D5" s="79" t="s">
        <v>125</v>
      </c>
      <c r="E5" s="79"/>
      <c r="F5" s="79"/>
      <c r="G5" s="79"/>
      <c r="H5" s="79"/>
      <c r="I5" s="79"/>
      <c r="J5" s="79"/>
    </row>
    <row r="6" spans="1:4" ht="12.75">
      <c r="A6" s="78" t="s">
        <v>126</v>
      </c>
      <c r="B6" s="80">
        <v>38827390.81</v>
      </c>
      <c r="C6" s="80">
        <v>51225913.14</v>
      </c>
      <c r="D6" s="80">
        <v>42063653.98</v>
      </c>
    </row>
    <row r="7" spans="1:4" ht="12.75">
      <c r="A7" s="78" t="s">
        <v>127</v>
      </c>
      <c r="B7" s="80">
        <v>39838805.73</v>
      </c>
      <c r="C7" s="80">
        <v>46313244.08</v>
      </c>
      <c r="D7" s="80">
        <v>41295394.61</v>
      </c>
    </row>
    <row r="8" spans="1:4" ht="12.75">
      <c r="A8" s="9" t="s">
        <v>128</v>
      </c>
      <c r="B8" s="80">
        <v>-1011414.9199999943</v>
      </c>
      <c r="C8" s="80">
        <v>4912669.06</v>
      </c>
      <c r="D8" s="80">
        <v>768259.3699999973</v>
      </c>
    </row>
    <row r="11" spans="1:11" ht="15.75">
      <c r="A11" s="77" t="s">
        <v>129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3" spans="1:10" ht="12.75">
      <c r="A13" s="78" t="s">
        <v>130</v>
      </c>
      <c r="B13" s="79" t="s">
        <v>131</v>
      </c>
      <c r="C13" s="79" t="s">
        <v>132</v>
      </c>
      <c r="D13" s="79" t="s">
        <v>132</v>
      </c>
      <c r="E13" s="79" t="s">
        <v>133</v>
      </c>
      <c r="F13" s="79" t="s">
        <v>134</v>
      </c>
      <c r="G13" s="79"/>
      <c r="H13" s="79"/>
      <c r="I13" s="79"/>
      <c r="J13" s="79"/>
    </row>
    <row r="14" spans="3:4" ht="12.75">
      <c r="C14" s="79" t="s">
        <v>135</v>
      </c>
      <c r="D14" s="79" t="s">
        <v>136</v>
      </c>
    </row>
    <row r="15" spans="1:6" ht="12.75">
      <c r="A15" s="78" t="s">
        <v>126</v>
      </c>
      <c r="B15" s="80">
        <v>38647945.71</v>
      </c>
      <c r="C15" s="80">
        <v>35089000</v>
      </c>
      <c r="D15" s="80">
        <v>36955700</v>
      </c>
      <c r="E15" s="80">
        <v>110.14262506768503</v>
      </c>
      <c r="F15" s="80">
        <v>104.579119621601</v>
      </c>
    </row>
    <row r="16" spans="1:6" ht="12.75">
      <c r="A16" s="78" t="s">
        <v>127</v>
      </c>
      <c r="B16" s="80">
        <v>28057863.35</v>
      </c>
      <c r="C16" s="80">
        <v>29440200</v>
      </c>
      <c r="D16" s="80">
        <v>28750700</v>
      </c>
      <c r="E16" s="80">
        <v>95.30459490764329</v>
      </c>
      <c r="F16" s="80">
        <v>97.59019206488885</v>
      </c>
    </row>
    <row r="17" spans="1:4" ht="12.75">
      <c r="A17" s="9" t="s">
        <v>128</v>
      </c>
      <c r="B17" s="80">
        <v>10590082.36</v>
      </c>
      <c r="C17" s="80">
        <v>5648800</v>
      </c>
      <c r="D17" s="80">
        <v>8205000</v>
      </c>
    </row>
    <row r="20" spans="1:11" ht="15.75">
      <c r="A20" s="77" t="s">
        <v>137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2" spans="1:10" ht="12.75">
      <c r="A22" s="78" t="s">
        <v>130</v>
      </c>
      <c r="B22" s="79" t="s">
        <v>131</v>
      </c>
      <c r="C22" s="79" t="s">
        <v>132</v>
      </c>
      <c r="D22" s="79" t="s">
        <v>132</v>
      </c>
      <c r="E22" s="79" t="s">
        <v>133</v>
      </c>
      <c r="F22" s="79" t="s">
        <v>134</v>
      </c>
      <c r="G22" s="79"/>
      <c r="H22" s="79"/>
      <c r="I22" s="79"/>
      <c r="J22" s="79"/>
    </row>
    <row r="23" spans="3:4" ht="12.75">
      <c r="C23" s="79" t="s">
        <v>135</v>
      </c>
      <c r="D23" s="79" t="s">
        <v>136</v>
      </c>
    </row>
    <row r="24" spans="1:6" ht="12.75">
      <c r="A24" s="78" t="s">
        <v>126</v>
      </c>
      <c r="B24" s="80">
        <v>3415708.27</v>
      </c>
      <c r="C24" s="80">
        <v>1740200</v>
      </c>
      <c r="D24" s="80">
        <v>3414200</v>
      </c>
      <c r="E24" s="80">
        <v>196.28251178025513</v>
      </c>
      <c r="F24" s="80">
        <v>100.04417638099702</v>
      </c>
    </row>
    <row r="25" spans="1:6" ht="12.75">
      <c r="A25" s="78" t="s">
        <v>127</v>
      </c>
      <c r="B25" s="80">
        <v>13237531.26</v>
      </c>
      <c r="C25" s="80">
        <v>9770000</v>
      </c>
      <c r="D25" s="80">
        <v>14000200</v>
      </c>
      <c r="E25" s="80">
        <v>135.4916198567042</v>
      </c>
      <c r="F25" s="80">
        <v>94.55244396508621</v>
      </c>
    </row>
    <row r="26" spans="1:4" ht="12.75">
      <c r="A26" s="9" t="s">
        <v>128</v>
      </c>
      <c r="B26" s="80">
        <v>-9821822.99</v>
      </c>
      <c r="C26" s="80">
        <v>-8029800</v>
      </c>
      <c r="D26" s="80">
        <v>-10586000</v>
      </c>
    </row>
  </sheetData>
  <sheetProtection selectLockedCells="1" selectUnlockedCells="1"/>
  <mergeCells count="3">
    <mergeCell ref="A3:K3"/>
    <mergeCell ref="A11:K11"/>
    <mergeCell ref="A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0"/>
  <sheetViews>
    <sheetView workbookViewId="0" topLeftCell="A1">
      <selection activeCell="A41" sqref="A41"/>
    </sheetView>
  </sheetViews>
  <sheetFormatPr defaultColWidth="9.140625" defaultRowHeight="12.75"/>
  <cols>
    <col min="1" max="1" width="22.140625" style="0" customWidth="1"/>
    <col min="2" max="4" width="12.7109375" style="0" customWidth="1"/>
    <col min="5" max="6" width="6.57421875" style="0" customWidth="1"/>
  </cols>
  <sheetData>
    <row r="3" spans="1:11" ht="15.75">
      <c r="A3" s="77" t="s">
        <v>138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130</v>
      </c>
      <c r="B5" s="79" t="s">
        <v>131</v>
      </c>
      <c r="C5" s="79" t="s">
        <v>132</v>
      </c>
      <c r="D5" s="79" t="s">
        <v>132</v>
      </c>
      <c r="E5" s="79" t="s">
        <v>133</v>
      </c>
      <c r="F5" s="79" t="s">
        <v>134</v>
      </c>
      <c r="G5" s="79"/>
      <c r="H5" s="79"/>
      <c r="I5" s="79"/>
      <c r="J5" s="79"/>
    </row>
    <row r="6" spans="3:4" ht="12.75">
      <c r="C6" s="79" t="s">
        <v>135</v>
      </c>
      <c r="D6" s="79" t="s">
        <v>136</v>
      </c>
    </row>
    <row r="7" spans="1:6" ht="12.75">
      <c r="A7" s="9" t="s">
        <v>139</v>
      </c>
      <c r="B7" s="80">
        <v>27688702.56</v>
      </c>
      <c r="C7" s="80">
        <v>25164600</v>
      </c>
      <c r="D7" s="80">
        <v>26462400</v>
      </c>
      <c r="E7" s="80">
        <v>110.03037028206289</v>
      </c>
      <c r="F7" s="80">
        <v>104.6341320515146</v>
      </c>
    </row>
    <row r="8" spans="1:6" ht="12.75">
      <c r="A8" s="9" t="s">
        <v>140</v>
      </c>
      <c r="B8" s="80">
        <v>8652981.15</v>
      </c>
      <c r="C8" s="80">
        <v>8365400</v>
      </c>
      <c r="D8" s="80">
        <v>8187000</v>
      </c>
      <c r="E8" s="80">
        <v>103.43774535587062</v>
      </c>
      <c r="F8" s="80">
        <v>105.69172041040676</v>
      </c>
    </row>
    <row r="9" spans="1:6" ht="12.75">
      <c r="A9" s="9" t="s">
        <v>141</v>
      </c>
      <c r="B9" s="80">
        <v>2307758</v>
      </c>
      <c r="C9" s="80">
        <v>1470000</v>
      </c>
      <c r="D9" s="80">
        <v>2306200</v>
      </c>
      <c r="E9" s="80">
        <v>156.9903401360544</v>
      </c>
      <c r="F9" s="80">
        <v>100.0675570202064</v>
      </c>
    </row>
    <row r="10" spans="1:6" ht="12.75">
      <c r="A10" s="9" t="s">
        <v>142</v>
      </c>
      <c r="B10" s="80">
        <v>3414212.27</v>
      </c>
      <c r="C10" s="80">
        <v>1829200</v>
      </c>
      <c r="D10" s="80">
        <v>3414300</v>
      </c>
      <c r="E10" s="80">
        <v>186.65057238136887</v>
      </c>
      <c r="F10" s="80">
        <v>99.99743051284304</v>
      </c>
    </row>
    <row r="11" spans="1:6" ht="12.75">
      <c r="A11" s="78" t="s">
        <v>143</v>
      </c>
      <c r="B11" s="81">
        <v>42063653.980000004</v>
      </c>
      <c r="C11" s="81">
        <v>36829200</v>
      </c>
      <c r="D11" s="81">
        <v>40369900</v>
      </c>
      <c r="E11" s="81">
        <v>114.21278219456302</v>
      </c>
      <c r="F11" s="81">
        <v>104.19558626600512</v>
      </c>
    </row>
    <row r="14" spans="1:11" ht="15.75">
      <c r="A14" s="77" t="s">
        <v>144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6" spans="1:10" ht="12.75">
      <c r="A16" s="78" t="s">
        <v>145</v>
      </c>
      <c r="B16" s="79" t="s">
        <v>131</v>
      </c>
      <c r="C16" s="79" t="s">
        <v>132</v>
      </c>
      <c r="D16" s="79" t="s">
        <v>132</v>
      </c>
      <c r="E16" s="79" t="s">
        <v>133</v>
      </c>
      <c r="F16" s="79" t="s">
        <v>134</v>
      </c>
      <c r="G16" s="79"/>
      <c r="H16" s="79"/>
      <c r="I16" s="79"/>
      <c r="J16" s="79"/>
    </row>
    <row r="17" spans="3:4" ht="12.75">
      <c r="C17" s="79" t="s">
        <v>135</v>
      </c>
      <c r="D17" s="79" t="s">
        <v>136</v>
      </c>
    </row>
    <row r="18" spans="1:6" ht="12.75">
      <c r="A18" s="9" t="s">
        <v>146</v>
      </c>
      <c r="B18" s="80">
        <v>23880790.07</v>
      </c>
      <c r="C18" s="80">
        <v>21773600</v>
      </c>
      <c r="D18" s="80">
        <v>22763600</v>
      </c>
      <c r="E18" s="80">
        <v>109.67772931439909</v>
      </c>
      <c r="F18" s="80">
        <v>104.9077916937567</v>
      </c>
    </row>
    <row r="19" spans="1:6" ht="12.75">
      <c r="A19" s="9" t="s">
        <v>147</v>
      </c>
      <c r="B19" s="80">
        <v>1308847</v>
      </c>
      <c r="C19" s="80">
        <v>1241000</v>
      </c>
      <c r="D19" s="80">
        <v>1287300</v>
      </c>
      <c r="E19" s="80">
        <v>105.46712328767123</v>
      </c>
      <c r="F19" s="80">
        <v>101.67381340790803</v>
      </c>
    </row>
    <row r="20" spans="1:6" ht="12.75">
      <c r="A20" s="9" t="s">
        <v>148</v>
      </c>
      <c r="B20" s="80">
        <v>319430</v>
      </c>
      <c r="C20" s="80">
        <v>300000</v>
      </c>
      <c r="D20" s="80">
        <v>300000</v>
      </c>
      <c r="E20" s="80">
        <v>106.47666666666667</v>
      </c>
      <c r="F20" s="80">
        <v>106.47666666666667</v>
      </c>
    </row>
    <row r="21" spans="1:6" ht="12.75">
      <c r="A21" s="9" t="s">
        <v>149</v>
      </c>
      <c r="B21" s="80">
        <v>2067455.14</v>
      </c>
      <c r="C21" s="80">
        <v>1800000</v>
      </c>
      <c r="D21" s="80">
        <v>2000000</v>
      </c>
      <c r="E21" s="80">
        <v>114.85861888888888</v>
      </c>
      <c r="F21" s="80">
        <v>103.372757</v>
      </c>
    </row>
    <row r="22" spans="1:5" ht="12.75">
      <c r="A22" s="9" t="s">
        <v>150</v>
      </c>
      <c r="B22" s="80">
        <v>112180.34999999776</v>
      </c>
      <c r="C22" s="80">
        <v>50000</v>
      </c>
      <c r="D22" s="80">
        <v>111500</v>
      </c>
      <c r="E22" s="80">
        <v>224.36069999999555</v>
      </c>
    </row>
    <row r="25" spans="1:11" ht="15.75">
      <c r="A25" s="77" t="s">
        <v>151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7" spans="1:10" ht="12.75">
      <c r="A27" s="78" t="s">
        <v>152</v>
      </c>
      <c r="B27" s="79" t="s">
        <v>123</v>
      </c>
      <c r="C27" s="79" t="s">
        <v>124</v>
      </c>
      <c r="D27" s="79" t="s">
        <v>125</v>
      </c>
      <c r="E27" s="79"/>
      <c r="F27" s="79"/>
      <c r="G27" s="79"/>
      <c r="H27" s="79"/>
      <c r="I27" s="79"/>
      <c r="J27" s="79"/>
    </row>
    <row r="28" spans="1:4" ht="12.75">
      <c r="A28" s="9" t="s">
        <v>153</v>
      </c>
      <c r="B28" s="80">
        <v>1936173.78</v>
      </c>
      <c r="C28" s="80">
        <v>1574705.18</v>
      </c>
      <c r="D28" s="80">
        <v>1733824.44</v>
      </c>
    </row>
    <row r="29" spans="1:4" ht="12.75">
      <c r="A29" s="9" t="s">
        <v>154</v>
      </c>
      <c r="B29" s="80">
        <v>2069114.75</v>
      </c>
      <c r="C29" s="80">
        <v>1818218.66</v>
      </c>
      <c r="D29" s="80">
        <v>1865577.38</v>
      </c>
    </row>
    <row r="30" spans="1:4" ht="12.75">
      <c r="A30" s="9" t="s">
        <v>155</v>
      </c>
      <c r="B30" s="80">
        <v>2227607.87</v>
      </c>
      <c r="C30" s="80">
        <v>1993892.26</v>
      </c>
      <c r="D30" s="80">
        <v>2716505.5</v>
      </c>
    </row>
    <row r="31" spans="1:4" ht="12.75">
      <c r="A31" s="9" t="s">
        <v>156</v>
      </c>
      <c r="B31" s="80">
        <v>1575184.51</v>
      </c>
      <c r="C31" s="80">
        <v>1480010.03</v>
      </c>
      <c r="D31" s="80">
        <v>1506451.89</v>
      </c>
    </row>
    <row r="32" spans="1:4" ht="12.75">
      <c r="A32" s="9" t="s">
        <v>157</v>
      </c>
      <c r="B32" s="80">
        <v>1401296.15</v>
      </c>
      <c r="C32" s="80">
        <v>1235680.57</v>
      </c>
      <c r="D32" s="80">
        <v>1546857.46</v>
      </c>
    </row>
    <row r="33" spans="1:4" ht="12.75">
      <c r="A33" s="9" t="s">
        <v>158</v>
      </c>
      <c r="B33" s="80">
        <v>1585080.89</v>
      </c>
      <c r="C33" s="80">
        <v>1946913.59</v>
      </c>
      <c r="D33" s="80">
        <v>1932263.99</v>
      </c>
    </row>
    <row r="34" spans="1:4" ht="12.75">
      <c r="A34" s="9" t="s">
        <v>159</v>
      </c>
      <c r="B34" s="80">
        <v>2764494.02</v>
      </c>
      <c r="C34" s="80">
        <v>2544872.7</v>
      </c>
      <c r="D34" s="80">
        <v>2675150.15</v>
      </c>
    </row>
    <row r="35" spans="1:4" ht="12.75">
      <c r="A35" s="9" t="s">
        <v>160</v>
      </c>
      <c r="B35" s="80">
        <v>1644247.29</v>
      </c>
      <c r="C35" s="80">
        <v>1737751.27</v>
      </c>
      <c r="D35" s="80">
        <v>1806994.42</v>
      </c>
    </row>
    <row r="36" spans="1:4" ht="12.75">
      <c r="A36" s="9" t="s">
        <v>161</v>
      </c>
      <c r="B36" s="80">
        <v>1770629.57</v>
      </c>
      <c r="C36" s="80">
        <v>1940215.88</v>
      </c>
      <c r="D36" s="80">
        <v>1923846.07</v>
      </c>
    </row>
    <row r="37" spans="1:4" ht="12.75">
      <c r="A37" s="9" t="s">
        <v>162</v>
      </c>
      <c r="B37" s="80">
        <v>1303713.1</v>
      </c>
      <c r="C37" s="80">
        <v>1329168.43</v>
      </c>
      <c r="D37" s="80">
        <v>1641025.21</v>
      </c>
    </row>
    <row r="38" spans="1:4" ht="12.75">
      <c r="A38" s="9" t="s">
        <v>163</v>
      </c>
      <c r="B38" s="80">
        <v>1740733.21</v>
      </c>
      <c r="C38" s="80">
        <v>1833735.42</v>
      </c>
      <c r="D38" s="80">
        <v>1836440.29</v>
      </c>
    </row>
    <row r="39" spans="1:4" ht="12.75">
      <c r="A39" s="9" t="s">
        <v>164</v>
      </c>
      <c r="B39" s="80">
        <v>2212878.2</v>
      </c>
      <c r="C39" s="80">
        <v>2530594.05</v>
      </c>
      <c r="D39" s="80">
        <v>2695853.27</v>
      </c>
    </row>
    <row r="40" spans="1:4" ht="12.75">
      <c r="A40" s="78" t="s">
        <v>165</v>
      </c>
      <c r="B40" s="81">
        <v>22231153.340000004</v>
      </c>
      <c r="C40" s="81">
        <v>21965758.040000003</v>
      </c>
      <c r="D40" s="81">
        <v>23880790.07</v>
      </c>
    </row>
  </sheetData>
  <sheetProtection selectLockedCells="1" selectUnlockedCells="1"/>
  <mergeCells count="3">
    <mergeCell ref="A3:K3"/>
    <mergeCell ref="A14:K14"/>
    <mergeCell ref="A25:K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87"/>
  <sheetViews>
    <sheetView workbookViewId="0" topLeftCell="A16">
      <selection activeCell="G18" sqref="G18"/>
    </sheetView>
  </sheetViews>
  <sheetFormatPr defaultColWidth="9.140625" defaultRowHeight="12.75"/>
  <cols>
    <col min="1" max="1" width="38.7109375" style="0" customWidth="1"/>
    <col min="2" max="2" width="12.57421875" style="0" customWidth="1"/>
    <col min="3" max="5" width="12.7109375" style="0" customWidth="1"/>
    <col min="6" max="6" width="5.57421875" style="0" customWidth="1"/>
  </cols>
  <sheetData>
    <row r="3" spans="1:11" ht="15.75">
      <c r="A3" s="77" t="s">
        <v>166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130</v>
      </c>
      <c r="B5" s="79" t="s">
        <v>131</v>
      </c>
      <c r="C5" s="79" t="s">
        <v>132</v>
      </c>
      <c r="D5" s="79" t="s">
        <v>132</v>
      </c>
      <c r="E5" s="79" t="s">
        <v>133</v>
      </c>
      <c r="F5" s="79" t="s">
        <v>134</v>
      </c>
      <c r="G5" s="79"/>
      <c r="H5" s="79"/>
      <c r="I5" s="79"/>
      <c r="J5" s="79"/>
    </row>
    <row r="6" spans="3:4" ht="12.75">
      <c r="C6" s="79" t="s">
        <v>135</v>
      </c>
      <c r="D6" s="79" t="s">
        <v>136</v>
      </c>
    </row>
    <row r="7" spans="1:6" ht="12.75">
      <c r="A7" s="9" t="s">
        <v>167</v>
      </c>
      <c r="B7" s="80">
        <v>28057863.35</v>
      </c>
      <c r="C7" s="80">
        <v>29440200</v>
      </c>
      <c r="D7" s="80">
        <v>28750700</v>
      </c>
      <c r="E7" s="80">
        <v>95.30459490764329</v>
      </c>
      <c r="F7" s="80">
        <v>97.59019206488885</v>
      </c>
    </row>
    <row r="8" spans="1:6" ht="12.75">
      <c r="A8" s="9" t="s">
        <v>168</v>
      </c>
      <c r="B8" s="80">
        <v>13237531.26</v>
      </c>
      <c r="C8" s="80">
        <v>9770000</v>
      </c>
      <c r="D8" s="80">
        <v>14000200</v>
      </c>
      <c r="E8" s="80">
        <v>135.4916198567042</v>
      </c>
      <c r="F8" s="80">
        <v>94.55244396508621</v>
      </c>
    </row>
    <row r="9" spans="1:6" ht="12.75">
      <c r="A9" s="78" t="s">
        <v>169</v>
      </c>
      <c r="B9" s="81">
        <v>41295394.61</v>
      </c>
      <c r="C9" s="81">
        <v>39210200</v>
      </c>
      <c r="D9" s="81">
        <v>42750900</v>
      </c>
      <c r="E9" s="81">
        <v>105.3179902423349</v>
      </c>
      <c r="F9" s="81">
        <v>96.59538070543545</v>
      </c>
    </row>
    <row r="12" spans="1:11" ht="15.75">
      <c r="A12" s="77" t="s">
        <v>170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4" spans="1:10" ht="12.75">
      <c r="A14" s="78" t="s">
        <v>171</v>
      </c>
      <c r="B14" s="79" t="s">
        <v>172</v>
      </c>
      <c r="C14" s="79" t="s">
        <v>84</v>
      </c>
      <c r="D14" s="79" t="s">
        <v>173</v>
      </c>
      <c r="E14" s="79" t="s">
        <v>84</v>
      </c>
      <c r="F14" s="79"/>
      <c r="G14" s="79"/>
      <c r="H14" s="79"/>
      <c r="I14" s="79"/>
      <c r="J14" s="79"/>
    </row>
    <row r="15" ht="12.75">
      <c r="A15" s="78" t="s">
        <v>174</v>
      </c>
    </row>
    <row r="16" spans="1:5" ht="12.75">
      <c r="A16" s="9" t="s">
        <v>175</v>
      </c>
      <c r="B16" s="80">
        <v>5827079</v>
      </c>
      <c r="C16" s="80">
        <v>12.58188476267068</v>
      </c>
      <c r="D16" s="80">
        <v>5917557</v>
      </c>
      <c r="E16" s="80">
        <v>14.329823109541174</v>
      </c>
    </row>
    <row r="17" spans="1:5" ht="12.75">
      <c r="A17" s="9" t="s">
        <v>176</v>
      </c>
      <c r="B17" s="80">
        <v>526367.5</v>
      </c>
      <c r="C17" s="80">
        <v>1.136537745209059</v>
      </c>
      <c r="D17" s="80">
        <v>514596.8</v>
      </c>
      <c r="E17" s="80">
        <v>1.2461360518768028</v>
      </c>
    </row>
    <row r="18" spans="1:5" ht="12.75">
      <c r="A18" s="9" t="s">
        <v>177</v>
      </c>
      <c r="B18" s="80">
        <v>1067182</v>
      </c>
      <c r="C18" s="80">
        <v>2.3042695911272904</v>
      </c>
      <c r="D18" s="80">
        <v>1106808</v>
      </c>
      <c r="E18" s="80">
        <v>2.680221391399364</v>
      </c>
    </row>
    <row r="19" spans="1:5" ht="12.75">
      <c r="A19" s="78" t="s">
        <v>178</v>
      </c>
      <c r="B19" s="81">
        <v>7420628.5</v>
      </c>
      <c r="C19" s="81">
        <v>16.022692099007028</v>
      </c>
      <c r="D19" s="81">
        <v>7538961.8</v>
      </c>
      <c r="E19" s="81">
        <v>18.25618055281734</v>
      </c>
    </row>
    <row r="20" spans="1:5" ht="12.75">
      <c r="A20" s="9" t="s">
        <v>179</v>
      </c>
      <c r="B20" s="80">
        <v>1936037.4</v>
      </c>
      <c r="C20" s="80">
        <v>4.180310488843649</v>
      </c>
      <c r="D20" s="80">
        <v>1442573.84</v>
      </c>
      <c r="E20" s="80">
        <v>3.4933044074863244</v>
      </c>
    </row>
    <row r="21" spans="1:5" ht="12.75">
      <c r="A21" s="9" t="s">
        <v>180</v>
      </c>
      <c r="B21" s="80">
        <v>2112490.1</v>
      </c>
      <c r="C21" s="80">
        <v>4.561308847963561</v>
      </c>
      <c r="D21" s="80">
        <v>2144444.8</v>
      </c>
      <c r="E21" s="80">
        <v>5.19293935861968</v>
      </c>
    </row>
    <row r="22" spans="1:5" ht="12.75">
      <c r="A22" s="9" t="s">
        <v>181</v>
      </c>
      <c r="B22" s="80">
        <v>8697784.57</v>
      </c>
      <c r="C22" s="80">
        <v>18.780339712276966</v>
      </c>
      <c r="D22" s="80">
        <v>7128886.93</v>
      </c>
      <c r="E22" s="80">
        <v>17.263152458830564</v>
      </c>
    </row>
    <row r="23" spans="1:5" ht="12.75">
      <c r="A23" s="9" t="s">
        <v>182</v>
      </c>
      <c r="B23" s="80">
        <v>2661986.31</v>
      </c>
      <c r="C23" s="80">
        <v>5.747786325228635</v>
      </c>
      <c r="D23" s="80">
        <v>3095121.89</v>
      </c>
      <c r="E23" s="80">
        <v>7.49507764541495</v>
      </c>
    </row>
    <row r="24" spans="1:5" ht="12.75">
      <c r="A24" s="9" t="s">
        <v>183</v>
      </c>
      <c r="B24" s="80">
        <v>828554.75</v>
      </c>
      <c r="C24" s="80">
        <v>1.7890233484158038</v>
      </c>
      <c r="D24" s="80">
        <v>58682.67</v>
      </c>
      <c r="E24" s="80">
        <v>0.14210463552705593</v>
      </c>
    </row>
    <row r="25" spans="1:5" ht="12.75">
      <c r="A25" s="9" t="s">
        <v>184</v>
      </c>
      <c r="B25" s="80">
        <v>35708</v>
      </c>
      <c r="C25" s="80">
        <v>0.07710105545255944</v>
      </c>
      <c r="D25" s="80">
        <v>873620</v>
      </c>
      <c r="E25" s="80">
        <v>2.115538568527073</v>
      </c>
    </row>
    <row r="26" spans="1:5" ht="12.75">
      <c r="A26" s="9" t="s">
        <v>185</v>
      </c>
      <c r="B26" s="80">
        <v>925151.36</v>
      </c>
      <c r="C26" s="80">
        <v>1.997595673500918</v>
      </c>
      <c r="D26" s="80">
        <v>958638.18</v>
      </c>
      <c r="E26" s="80">
        <v>2.3214166835152565</v>
      </c>
    </row>
    <row r="27" spans="1:5" ht="12.75">
      <c r="A27" s="78" t="s">
        <v>186</v>
      </c>
      <c r="B27" s="81">
        <v>17197712.490000002</v>
      </c>
      <c r="C27" s="81">
        <v>37.13346545168209</v>
      </c>
      <c r="D27" s="81">
        <v>15701968.310000002</v>
      </c>
      <c r="E27" s="81">
        <v>38.02353375792091</v>
      </c>
    </row>
    <row r="28" spans="1:5" ht="12.75">
      <c r="A28" s="9" t="s">
        <v>187</v>
      </c>
      <c r="B28" s="80">
        <v>4201074</v>
      </c>
      <c r="C28" s="80">
        <v>9.070999200019763</v>
      </c>
      <c r="D28" s="80">
        <v>3300000</v>
      </c>
      <c r="E28" s="80">
        <v>7.991205874567135</v>
      </c>
    </row>
    <row r="29" ht="12.75">
      <c r="A29" s="9" t="s">
        <v>188</v>
      </c>
    </row>
    <row r="30" spans="1:5" ht="12.75">
      <c r="A30" s="9" t="s">
        <v>189</v>
      </c>
      <c r="B30" s="80">
        <v>1826260.42</v>
      </c>
      <c r="C30" s="80">
        <v>3.9432789826715156</v>
      </c>
      <c r="D30" s="80">
        <v>1486933.24</v>
      </c>
      <c r="E30" s="80">
        <v>3.600724134114286</v>
      </c>
    </row>
    <row r="31" ht="12.75">
      <c r="A31" s="9" t="s">
        <v>190</v>
      </c>
    </row>
    <row r="32" ht="12.75">
      <c r="A32" s="9" t="s">
        <v>191</v>
      </c>
    </row>
    <row r="33" spans="1:5" ht="12.75">
      <c r="A33" s="78" t="s">
        <v>192</v>
      </c>
      <c r="B33" s="81">
        <v>6027334.42</v>
      </c>
      <c r="C33" s="81">
        <v>13.014278182691278</v>
      </c>
      <c r="D33" s="81">
        <v>4786933.24</v>
      </c>
      <c r="E33" s="81">
        <v>11.591930008681421</v>
      </c>
    </row>
    <row r="34" spans="1:5" ht="12.75">
      <c r="A34" s="9" t="s">
        <v>193</v>
      </c>
      <c r="B34" s="80">
        <v>420000</v>
      </c>
      <c r="C34" s="80">
        <v>0.9068680208937763</v>
      </c>
      <c r="D34" s="80">
        <v>30000</v>
      </c>
      <c r="E34" s="80">
        <v>0.0726473261324285</v>
      </c>
    </row>
    <row r="35" spans="1:5" ht="12.75">
      <c r="A35" s="78" t="s">
        <v>165</v>
      </c>
      <c r="B35" s="81">
        <v>31065675.409999996</v>
      </c>
      <c r="C35" s="81">
        <v>67.07730375427417</v>
      </c>
      <c r="D35" s="81">
        <v>28057863.35</v>
      </c>
      <c r="E35" s="81">
        <v>67.9442916455521</v>
      </c>
    </row>
    <row r="36" ht="12.75">
      <c r="A36" s="78" t="s">
        <v>194</v>
      </c>
    </row>
    <row r="37" ht="12.75">
      <c r="A37" s="9" t="s">
        <v>195</v>
      </c>
    </row>
    <row r="38" spans="1:5" ht="12.75">
      <c r="A38" s="9" t="s">
        <v>196</v>
      </c>
      <c r="B38" s="80">
        <v>12373649.24</v>
      </c>
      <c r="C38" s="80">
        <v>26.717301898839477</v>
      </c>
      <c r="D38" s="80">
        <v>12821512.76</v>
      </c>
      <c r="E38" s="80">
        <v>31.04828729956045</v>
      </c>
    </row>
    <row r="39" spans="1:5" ht="12.75">
      <c r="A39" s="9" t="s">
        <v>197</v>
      </c>
      <c r="B39" s="80">
        <v>57402</v>
      </c>
      <c r="C39" s="80">
        <v>0.12394294794129654</v>
      </c>
      <c r="D39" s="80">
        <v>214817</v>
      </c>
      <c r="E39" s="80">
        <v>0.5201960219263297</v>
      </c>
    </row>
    <row r="40" spans="1:5" ht="12.75">
      <c r="A40" s="9" t="s">
        <v>198</v>
      </c>
      <c r="B40" s="80">
        <v>1549161.1</v>
      </c>
      <c r="C40" s="80">
        <v>3.3449634781014894</v>
      </c>
      <c r="D40" s="80">
        <v>101384.1</v>
      </c>
      <c r="E40" s="80">
        <v>0.24550945924475817</v>
      </c>
    </row>
    <row r="41" spans="1:5" ht="12.75">
      <c r="A41" s="9" t="s">
        <v>199</v>
      </c>
      <c r="B41" s="80">
        <v>981213</v>
      </c>
      <c r="C41" s="80">
        <v>2.1186445032982024</v>
      </c>
      <c r="D41" s="80">
        <v>99817.4</v>
      </c>
      <c r="E41" s="80">
        <v>0.24171557371636893</v>
      </c>
    </row>
    <row r="42" spans="1:5" ht="12.75">
      <c r="A42" s="78" t="s">
        <v>200</v>
      </c>
      <c r="B42" s="81">
        <v>14961425.34</v>
      </c>
      <c r="C42" s="81">
        <v>32.304852828180465</v>
      </c>
      <c r="D42" s="81">
        <v>13237531.26</v>
      </c>
      <c r="E42" s="81">
        <v>32.05570835444791</v>
      </c>
    </row>
    <row r="43" ht="12.75">
      <c r="A43" s="9" t="s">
        <v>201</v>
      </c>
    </row>
    <row r="44" spans="1:3" ht="12.75">
      <c r="A44" s="9" t="s">
        <v>202</v>
      </c>
      <c r="B44" s="80">
        <v>286143.33</v>
      </c>
      <c r="C44" s="80">
        <v>0.6178434175453684</v>
      </c>
    </row>
    <row r="45" spans="1:3" ht="12.75">
      <c r="A45" s="78" t="s">
        <v>203</v>
      </c>
      <c r="B45" s="81">
        <v>286143.33</v>
      </c>
      <c r="C45" s="81">
        <v>0.6178434175453684</v>
      </c>
    </row>
    <row r="46" ht="12.75">
      <c r="A46" s="9" t="s">
        <v>193</v>
      </c>
    </row>
    <row r="47" spans="1:5" ht="12.75">
      <c r="A47" s="78" t="s">
        <v>165</v>
      </c>
      <c r="B47" s="81">
        <v>15247568.67</v>
      </c>
      <c r="C47" s="81">
        <v>32.92269624572583</v>
      </c>
      <c r="D47" s="81">
        <v>13237531.26</v>
      </c>
      <c r="E47" s="81">
        <v>32.05570835444791</v>
      </c>
    </row>
    <row r="48" spans="1:5" ht="12.75">
      <c r="A48" s="78" t="s">
        <v>204</v>
      </c>
      <c r="B48" s="81">
        <v>46313244.08</v>
      </c>
      <c r="C48" s="81">
        <v>100</v>
      </c>
      <c r="D48" s="81">
        <v>41295394.61</v>
      </c>
      <c r="E48" s="81">
        <v>100</v>
      </c>
    </row>
    <row r="50" ht="14.25"/>
    <row r="51" ht="14.25"/>
    <row r="52" ht="14.25"/>
    <row r="53" ht="14.25"/>
    <row r="55" spans="1:11" ht="18.75">
      <c r="A55" s="82" t="s">
        <v>205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7" spans="1:10" ht="12.75">
      <c r="A57" s="78" t="s">
        <v>206</v>
      </c>
      <c r="B57" s="79" t="s">
        <v>207</v>
      </c>
      <c r="C57" s="79" t="s">
        <v>208</v>
      </c>
      <c r="D57" s="79" t="s">
        <v>207</v>
      </c>
      <c r="E57" s="79" t="s">
        <v>208</v>
      </c>
      <c r="F57" s="79"/>
      <c r="G57" s="79"/>
      <c r="H57" s="79"/>
      <c r="I57" s="79"/>
      <c r="J57" s="79"/>
    </row>
    <row r="58" spans="1:5" ht="12.75">
      <c r="A58" s="79" t="s">
        <v>209</v>
      </c>
      <c r="B58" s="79" t="s">
        <v>210</v>
      </c>
      <c r="C58" s="79" t="s">
        <v>210</v>
      </c>
      <c r="D58" s="79" t="s">
        <v>131</v>
      </c>
      <c r="E58" s="79" t="s">
        <v>131</v>
      </c>
    </row>
    <row r="59" spans="1:4" ht="12.75">
      <c r="A59" s="9" t="s">
        <v>211</v>
      </c>
      <c r="B59" s="80">
        <v>27138800</v>
      </c>
      <c r="D59" s="80">
        <v>31257564.830000002</v>
      </c>
    </row>
    <row r="60" spans="1:5" ht="12.75">
      <c r="A60" s="9" t="s">
        <v>212</v>
      </c>
      <c r="B60" s="80">
        <v>110000</v>
      </c>
      <c r="C60" s="80">
        <v>70000</v>
      </c>
      <c r="D60" s="80">
        <v>218690</v>
      </c>
      <c r="E60" s="80">
        <v>159126</v>
      </c>
    </row>
    <row r="61" spans="1:4" ht="12.75">
      <c r="A61" s="9" t="s">
        <v>213</v>
      </c>
      <c r="B61" s="80">
        <v>2200</v>
      </c>
      <c r="D61" s="80">
        <v>25715</v>
      </c>
    </row>
    <row r="62" spans="1:5" ht="12.75">
      <c r="A62" s="9" t="s">
        <v>214</v>
      </c>
      <c r="C62" s="80">
        <v>286100</v>
      </c>
      <c r="E62" s="80">
        <v>180933.9</v>
      </c>
    </row>
    <row r="63" spans="1:5" ht="12.75">
      <c r="A63" s="9" t="s">
        <v>215</v>
      </c>
      <c r="C63" s="80">
        <v>3135000</v>
      </c>
      <c r="D63" s="80">
        <v>20032</v>
      </c>
      <c r="E63" s="80">
        <v>4496378.33</v>
      </c>
    </row>
    <row r="64" spans="1:5" ht="12.75">
      <c r="A64" s="9" t="s">
        <v>216</v>
      </c>
      <c r="B64" s="80">
        <v>1680000</v>
      </c>
      <c r="C64" s="80">
        <v>3180000</v>
      </c>
      <c r="D64" s="80">
        <v>1532839</v>
      </c>
      <c r="E64" s="80">
        <v>2277989.19</v>
      </c>
    </row>
    <row r="65" spans="1:5" ht="12.75">
      <c r="A65" s="9" t="s">
        <v>217</v>
      </c>
      <c r="C65" s="80">
        <v>3820000</v>
      </c>
      <c r="E65" s="80">
        <v>3798169.88</v>
      </c>
    </row>
    <row r="66" spans="1:5" ht="12.75">
      <c r="A66" s="9" t="s">
        <v>218</v>
      </c>
      <c r="B66" s="80">
        <v>80000</v>
      </c>
      <c r="C66" s="80">
        <v>5350000</v>
      </c>
      <c r="D66" s="80">
        <v>132322</v>
      </c>
      <c r="E66" s="80">
        <v>7096170.95</v>
      </c>
    </row>
    <row r="67" spans="1:5" ht="12.75">
      <c r="A67" s="9" t="s">
        <v>219</v>
      </c>
      <c r="B67" s="80">
        <v>150000</v>
      </c>
      <c r="C67" s="80">
        <v>800000</v>
      </c>
      <c r="D67" s="80">
        <v>54160</v>
      </c>
      <c r="E67" s="80">
        <v>869168.22</v>
      </c>
    </row>
    <row r="68" spans="1:5" ht="12.75">
      <c r="A68" s="9" t="s">
        <v>220</v>
      </c>
      <c r="B68" s="80">
        <v>50000</v>
      </c>
      <c r="C68" s="80">
        <v>70000</v>
      </c>
      <c r="D68" s="80">
        <v>50000</v>
      </c>
      <c r="E68" s="80">
        <v>124682.9</v>
      </c>
    </row>
    <row r="69" spans="1:5" ht="12.75">
      <c r="A69" s="9" t="s">
        <v>221</v>
      </c>
      <c r="B69" s="80">
        <v>4608200</v>
      </c>
      <c r="C69" s="80">
        <v>2731000</v>
      </c>
      <c r="D69" s="80">
        <v>5341359.7</v>
      </c>
      <c r="E69" s="80">
        <v>2468063.6</v>
      </c>
    </row>
    <row r="70" spans="1:5" ht="12.75">
      <c r="A70" s="9" t="s">
        <v>222</v>
      </c>
      <c r="C70" s="80">
        <v>800000</v>
      </c>
      <c r="D70" s="80">
        <v>105920</v>
      </c>
      <c r="E70" s="80">
        <v>921360.46</v>
      </c>
    </row>
    <row r="71" spans="1:5" ht="12.75">
      <c r="A71" s="9" t="s">
        <v>223</v>
      </c>
      <c r="B71" s="80">
        <v>100000</v>
      </c>
      <c r="C71" s="80">
        <v>200000</v>
      </c>
      <c r="D71" s="80">
        <v>118400</v>
      </c>
      <c r="E71" s="80">
        <v>54132.44</v>
      </c>
    </row>
    <row r="72" spans="1:5" ht="12.75">
      <c r="A72" s="9" t="s">
        <v>224</v>
      </c>
      <c r="B72" s="80">
        <v>790000</v>
      </c>
      <c r="C72" s="80">
        <v>2331600</v>
      </c>
      <c r="D72" s="80">
        <v>852391</v>
      </c>
      <c r="E72" s="80">
        <v>3795525.48</v>
      </c>
    </row>
    <row r="73" spans="1:3" ht="12.75">
      <c r="A73" s="9" t="s">
        <v>225</v>
      </c>
      <c r="C73" s="80">
        <v>120000</v>
      </c>
    </row>
    <row r="74" spans="1:5" ht="12.75">
      <c r="A74" s="9" t="s">
        <v>226</v>
      </c>
      <c r="B74" s="80">
        <v>249000</v>
      </c>
      <c r="C74" s="80">
        <v>1960000</v>
      </c>
      <c r="D74" s="80">
        <v>327457</v>
      </c>
      <c r="E74" s="80">
        <v>1762042.83</v>
      </c>
    </row>
    <row r="75" spans="1:5" ht="12.75">
      <c r="A75" s="9" t="s">
        <v>227</v>
      </c>
      <c r="C75" s="80">
        <v>520000</v>
      </c>
      <c r="E75" s="80">
        <v>787028.25</v>
      </c>
    </row>
    <row r="76" spans="1:5" ht="12.75">
      <c r="A76" s="9" t="s">
        <v>228</v>
      </c>
      <c r="B76" s="80">
        <v>1630000</v>
      </c>
      <c r="C76" s="80">
        <v>2630000</v>
      </c>
      <c r="D76" s="80">
        <v>1833839.97</v>
      </c>
      <c r="E76" s="80">
        <v>2432282.9</v>
      </c>
    </row>
    <row r="77" spans="1:5" ht="12.75">
      <c r="A77" s="9" t="s">
        <v>229</v>
      </c>
      <c r="C77" s="80">
        <v>10200</v>
      </c>
      <c r="E77" s="80">
        <v>200</v>
      </c>
    </row>
    <row r="78" spans="1:5" ht="12.75">
      <c r="A78" s="9" t="s">
        <v>230</v>
      </c>
      <c r="B78" s="80">
        <v>20000</v>
      </c>
      <c r="C78" s="80">
        <v>1400000</v>
      </c>
      <c r="D78" s="80">
        <v>24644.8</v>
      </c>
      <c r="E78" s="80">
        <v>1258371.94</v>
      </c>
    </row>
    <row r="79" spans="1:5" ht="12.75">
      <c r="A79" s="9" t="s">
        <v>231</v>
      </c>
      <c r="C79" s="80">
        <v>1740000</v>
      </c>
      <c r="E79" s="80">
        <v>1565227</v>
      </c>
    </row>
    <row r="80" spans="1:5" ht="12.75">
      <c r="A80" s="9" t="s">
        <v>232</v>
      </c>
      <c r="B80" s="80">
        <v>218000</v>
      </c>
      <c r="C80" s="80">
        <v>6501700</v>
      </c>
      <c r="D80" s="80">
        <v>166563.2</v>
      </c>
      <c r="E80" s="80">
        <v>6144032.12</v>
      </c>
    </row>
    <row r="81" spans="1:5" ht="12.75">
      <c r="A81" s="9" t="s">
        <v>233</v>
      </c>
      <c r="B81" s="80">
        <v>3000</v>
      </c>
      <c r="C81" s="80">
        <v>1554600</v>
      </c>
      <c r="D81" s="80">
        <v>1755.48</v>
      </c>
      <c r="E81" s="80">
        <v>1075505.47</v>
      </c>
    </row>
    <row r="82" spans="1:5" ht="12.75">
      <c r="A82" s="9" t="s">
        <v>234</v>
      </c>
      <c r="E82" s="80">
        <v>29002.75</v>
      </c>
    </row>
    <row r="83" spans="1:5" ht="12.75">
      <c r="A83" s="78" t="s">
        <v>99</v>
      </c>
      <c r="B83" s="81">
        <v>36829200</v>
      </c>
      <c r="C83" s="81">
        <v>39210200</v>
      </c>
      <c r="D83" s="81">
        <v>42063653.98</v>
      </c>
      <c r="E83" s="81">
        <v>41295394.609999985</v>
      </c>
    </row>
    <row r="84" spans="1:4" ht="12.75">
      <c r="A84" s="9" t="s">
        <v>235</v>
      </c>
      <c r="B84" s="80">
        <v>3000000</v>
      </c>
      <c r="D84" s="80">
        <v>3000000</v>
      </c>
    </row>
    <row r="85" spans="1:5" ht="12.75">
      <c r="A85" s="9" t="s">
        <v>236</v>
      </c>
      <c r="C85" s="80">
        <v>4476900</v>
      </c>
      <c r="E85" s="80">
        <v>4535792.92</v>
      </c>
    </row>
    <row r="86" spans="1:4" ht="12.75">
      <c r="A86" s="9" t="s">
        <v>237</v>
      </c>
      <c r="C86" s="80">
        <v>3857900</v>
      </c>
      <c r="D86" s="80">
        <v>767533.55</v>
      </c>
    </row>
    <row r="87" spans="1:5" ht="12.75">
      <c r="A87" s="78" t="s">
        <v>165</v>
      </c>
      <c r="C87" s="81">
        <v>-5334800</v>
      </c>
      <c r="E87" s="81">
        <v>768259.37</v>
      </c>
    </row>
  </sheetData>
  <sheetProtection selectLockedCells="1" selectUnlockedCells="1"/>
  <mergeCells count="3">
    <mergeCell ref="A3:K3"/>
    <mergeCell ref="A12:K12"/>
    <mergeCell ref="A55:K55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1">
      <selection activeCell="A32" sqref="A32"/>
    </sheetView>
  </sheetViews>
  <sheetFormatPr defaultColWidth="9.140625" defaultRowHeight="12.75"/>
  <cols>
    <col min="1" max="1" width="50.7109375" style="0" customWidth="1"/>
    <col min="2" max="2" width="15.57421875" style="0" customWidth="1"/>
    <col min="3" max="3" width="13.8515625" style="0" customWidth="1"/>
    <col min="4" max="4" width="15.57421875" style="0" customWidth="1"/>
    <col min="5" max="5" width="12.7109375" style="0" customWidth="1"/>
    <col min="6" max="6" width="15.57421875" style="0" customWidth="1"/>
    <col min="7" max="7" width="12.7109375" style="0" customWidth="1"/>
  </cols>
  <sheetData>
    <row r="3" spans="1:11" ht="15.75">
      <c r="A3" s="77" t="s">
        <v>238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239</v>
      </c>
      <c r="B5" s="79" t="s">
        <v>240</v>
      </c>
      <c r="C5" s="79"/>
      <c r="D5" s="79" t="s">
        <v>241</v>
      </c>
      <c r="E5" s="79"/>
      <c r="F5" s="79" t="s">
        <v>242</v>
      </c>
      <c r="G5" s="79"/>
      <c r="H5" s="79"/>
      <c r="I5" s="79"/>
      <c r="J5" s="79"/>
    </row>
    <row r="6" spans="1:7" ht="12.75">
      <c r="A6" s="79" t="s">
        <v>152</v>
      </c>
      <c r="B6" s="79" t="s">
        <v>207</v>
      </c>
      <c r="C6" s="79" t="s">
        <v>208</v>
      </c>
      <c r="D6" s="79" t="s">
        <v>207</v>
      </c>
      <c r="E6" s="79" t="s">
        <v>208</v>
      </c>
      <c r="F6" s="79" t="s">
        <v>207</v>
      </c>
      <c r="G6" s="79" t="s">
        <v>208</v>
      </c>
    </row>
    <row r="7" spans="1:7" ht="12.75">
      <c r="A7" s="9" t="s">
        <v>153</v>
      </c>
      <c r="B7" s="80">
        <v>3052930.97</v>
      </c>
      <c r="C7" s="80">
        <v>1407846.14</v>
      </c>
      <c r="D7" s="80">
        <v>2886455.25</v>
      </c>
      <c r="E7" s="80">
        <v>1293342.66</v>
      </c>
      <c r="F7" s="80">
        <v>2828276.74</v>
      </c>
      <c r="G7" s="80">
        <v>1255534.27</v>
      </c>
    </row>
    <row r="8" spans="1:7" ht="12.75">
      <c r="A8" s="9" t="s">
        <v>154</v>
      </c>
      <c r="B8" s="80">
        <v>3408957.74</v>
      </c>
      <c r="C8" s="80">
        <v>1406360.19</v>
      </c>
      <c r="D8" s="80">
        <v>3665687.83</v>
      </c>
      <c r="E8" s="80">
        <v>1611021.28</v>
      </c>
      <c r="F8" s="80">
        <v>3161190.01</v>
      </c>
      <c r="G8" s="80">
        <v>1513451.79</v>
      </c>
    </row>
    <row r="9" spans="1:7" ht="12.75">
      <c r="A9" s="9" t="s">
        <v>155</v>
      </c>
      <c r="B9" s="80">
        <v>4439906.51</v>
      </c>
      <c r="C9" s="80">
        <v>4732602.51</v>
      </c>
      <c r="D9" s="80">
        <v>3701473.14</v>
      </c>
      <c r="E9" s="80">
        <v>3750850.19</v>
      </c>
      <c r="F9" s="80">
        <v>4451282.96</v>
      </c>
      <c r="G9" s="80">
        <v>4352721.73</v>
      </c>
    </row>
    <row r="10" spans="1:7" ht="12.75">
      <c r="A10" s="9" t="s">
        <v>156</v>
      </c>
      <c r="B10" s="80">
        <v>2519505.01</v>
      </c>
      <c r="C10" s="80">
        <v>3576775.59</v>
      </c>
      <c r="D10" s="80">
        <v>2556988.32</v>
      </c>
      <c r="E10" s="80">
        <v>4193950.94</v>
      </c>
      <c r="F10" s="80">
        <v>2501393.54</v>
      </c>
      <c r="G10" s="80">
        <v>4404827.76</v>
      </c>
    </row>
    <row r="11" spans="1:7" ht="12.75">
      <c r="A11" s="9" t="s">
        <v>157</v>
      </c>
      <c r="B11" s="80">
        <v>2511054.88</v>
      </c>
      <c r="C11" s="80">
        <v>2840398.15</v>
      </c>
      <c r="D11" s="80">
        <v>5853855.14</v>
      </c>
      <c r="E11" s="80">
        <v>6592802.23</v>
      </c>
      <c r="F11" s="80">
        <v>2666706.7</v>
      </c>
      <c r="G11" s="80">
        <v>3763047.96</v>
      </c>
    </row>
    <row r="12" spans="1:7" ht="12.75">
      <c r="A12" s="9" t="s">
        <v>158</v>
      </c>
      <c r="B12" s="80">
        <v>3846945.42</v>
      </c>
      <c r="C12" s="80">
        <v>3427852.08</v>
      </c>
      <c r="D12" s="80">
        <v>5382277.55</v>
      </c>
      <c r="E12" s="80">
        <v>4762097.24</v>
      </c>
      <c r="F12" s="80">
        <v>4603335.37</v>
      </c>
      <c r="G12" s="80">
        <v>4097733.27</v>
      </c>
    </row>
    <row r="13" spans="1:7" ht="12.75">
      <c r="A13" s="9" t="s">
        <v>159</v>
      </c>
      <c r="B13" s="80">
        <v>3853085.43</v>
      </c>
      <c r="C13" s="80">
        <v>2777994.17</v>
      </c>
      <c r="D13" s="80">
        <v>6032301.47</v>
      </c>
      <c r="E13" s="80">
        <v>4024871.73</v>
      </c>
      <c r="F13" s="80">
        <v>3702878.13</v>
      </c>
      <c r="G13" s="80">
        <v>2755519.5</v>
      </c>
    </row>
    <row r="14" spans="1:7" ht="12.75">
      <c r="A14" s="9" t="s">
        <v>160</v>
      </c>
      <c r="B14" s="80">
        <v>2649286.41</v>
      </c>
      <c r="C14" s="80">
        <v>2981695.89</v>
      </c>
      <c r="D14" s="80">
        <v>3716464.39</v>
      </c>
      <c r="E14" s="80">
        <v>2726364.4</v>
      </c>
      <c r="F14" s="80">
        <v>3121626.11</v>
      </c>
      <c r="G14" s="80">
        <v>3701371.54</v>
      </c>
    </row>
    <row r="15" spans="1:7" ht="12.75">
      <c r="A15" s="9" t="s">
        <v>161</v>
      </c>
      <c r="B15" s="80">
        <v>2747222.24</v>
      </c>
      <c r="C15" s="80">
        <v>3258327.46</v>
      </c>
      <c r="D15" s="80">
        <v>3737534.59</v>
      </c>
      <c r="E15" s="80">
        <v>4857455.61</v>
      </c>
      <c r="F15" s="80">
        <v>2938454.17</v>
      </c>
      <c r="G15" s="80">
        <v>3265564.04</v>
      </c>
    </row>
    <row r="16" spans="1:7" ht="12.75">
      <c r="A16" s="9" t="s">
        <v>162</v>
      </c>
      <c r="B16" s="80">
        <v>2227946.78</v>
      </c>
      <c r="C16" s="80">
        <v>4329658.52</v>
      </c>
      <c r="D16" s="80">
        <v>3430116.38</v>
      </c>
      <c r="E16" s="80">
        <v>3597201.08</v>
      </c>
      <c r="F16" s="80">
        <v>2807235.35</v>
      </c>
      <c r="G16" s="80">
        <v>5202081.76</v>
      </c>
    </row>
    <row r="17" spans="1:7" ht="12.75">
      <c r="A17" s="9" t="s">
        <v>163</v>
      </c>
      <c r="B17" s="80">
        <v>3005300.31</v>
      </c>
      <c r="C17" s="80">
        <v>4916950.08</v>
      </c>
      <c r="D17" s="80">
        <v>4397239.81</v>
      </c>
      <c r="E17" s="80">
        <v>3787600.47</v>
      </c>
      <c r="F17" s="80">
        <v>4874131.46</v>
      </c>
      <c r="G17" s="80">
        <v>3366489.17</v>
      </c>
    </row>
    <row r="18" spans="1:7" ht="12.75">
      <c r="A18" s="9" t="s">
        <v>164</v>
      </c>
      <c r="B18" s="80">
        <v>4565249.11</v>
      </c>
      <c r="C18" s="80">
        <v>4182344.95</v>
      </c>
      <c r="D18" s="80">
        <v>5865519.27</v>
      </c>
      <c r="E18" s="80">
        <v>5115686.25</v>
      </c>
      <c r="F18" s="80">
        <v>4407143.44</v>
      </c>
      <c r="G18" s="80">
        <v>3617051.82</v>
      </c>
    </row>
    <row r="19" spans="1:7" ht="12.75">
      <c r="A19" s="78" t="s">
        <v>165</v>
      </c>
      <c r="B19" s="81">
        <v>38827390.81</v>
      </c>
      <c r="C19" s="81">
        <v>39838805.730000004</v>
      </c>
      <c r="D19" s="81">
        <v>51225913.14</v>
      </c>
      <c r="E19" s="81">
        <v>46313244.08</v>
      </c>
      <c r="F19" s="81">
        <v>42063653.98</v>
      </c>
      <c r="G19" s="81">
        <v>41295394.61</v>
      </c>
    </row>
    <row r="22" spans="1:11" ht="15.75">
      <c r="A22" s="77" t="s">
        <v>243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4" spans="1:10" ht="12.75">
      <c r="A24" s="78" t="s">
        <v>244</v>
      </c>
      <c r="B24" s="79" t="s">
        <v>131</v>
      </c>
      <c r="C24" s="79" t="s">
        <v>132</v>
      </c>
      <c r="D24" s="79" t="s">
        <v>132</v>
      </c>
      <c r="E24" s="79" t="s">
        <v>133</v>
      </c>
      <c r="F24" s="79" t="s">
        <v>134</v>
      </c>
      <c r="G24" s="79"/>
      <c r="H24" s="79"/>
      <c r="I24" s="79"/>
      <c r="J24" s="79"/>
    </row>
    <row r="25" spans="3:4" ht="12.75">
      <c r="C25" s="79" t="s">
        <v>135</v>
      </c>
      <c r="D25" s="79" t="s">
        <v>136</v>
      </c>
    </row>
    <row r="26" spans="1:6" ht="12.75">
      <c r="A26" s="9" t="s">
        <v>245</v>
      </c>
      <c r="B26" s="80">
        <v>767533.55</v>
      </c>
      <c r="C26" s="80">
        <v>3857900</v>
      </c>
      <c r="D26" s="80">
        <v>3857900</v>
      </c>
      <c r="E26" s="80">
        <v>19.895112626040074</v>
      </c>
      <c r="F26" s="80">
        <v>19.895112626040074</v>
      </c>
    </row>
    <row r="27" spans="1:6" ht="12.75">
      <c r="A27" s="9" t="s">
        <v>246</v>
      </c>
      <c r="B27" s="80">
        <v>3000000</v>
      </c>
      <c r="C27" s="80">
        <v>3000000</v>
      </c>
      <c r="D27" s="80">
        <v>3000000</v>
      </c>
      <c r="E27" s="80">
        <v>100</v>
      </c>
      <c r="F27" s="80">
        <v>100</v>
      </c>
    </row>
    <row r="28" spans="1:6" ht="12.75">
      <c r="A28" s="9" t="s">
        <v>247</v>
      </c>
      <c r="B28" s="80">
        <v>-4476892.07</v>
      </c>
      <c r="C28" s="80">
        <v>-4476900</v>
      </c>
      <c r="D28" s="80">
        <v>-4476900</v>
      </c>
      <c r="E28" s="80">
        <v>99.99982286850276</v>
      </c>
      <c r="F28" s="80">
        <v>99.99982286850276</v>
      </c>
    </row>
    <row r="29" spans="1:2" ht="12.75">
      <c r="A29" s="9" t="s">
        <v>248</v>
      </c>
      <c r="B29" s="80">
        <v>-58900.85</v>
      </c>
    </row>
    <row r="30" spans="1:4" ht="12.75">
      <c r="A30" s="78" t="s">
        <v>249</v>
      </c>
      <c r="B30" s="81">
        <v>-768259.37</v>
      </c>
      <c r="C30" s="81">
        <v>2381000</v>
      </c>
      <c r="D30" s="81">
        <v>2381000</v>
      </c>
    </row>
    <row r="32" ht="14.25"/>
    <row r="33" ht="14.25"/>
    <row r="34" ht="14.25"/>
    <row r="35" ht="14.25"/>
    <row r="36" ht="14.25"/>
    <row r="37" ht="14.25"/>
    <row r="38" ht="14.25"/>
    <row r="40" spans="1:11" ht="15.75">
      <c r="A40" s="77" t="s">
        <v>250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2" spans="1:10" ht="12.75">
      <c r="A42" s="78" t="s">
        <v>251</v>
      </c>
      <c r="B42" s="79" t="s">
        <v>123</v>
      </c>
      <c r="C42" s="79" t="s">
        <v>124</v>
      </c>
      <c r="D42" s="79" t="s">
        <v>125</v>
      </c>
      <c r="E42" s="79"/>
      <c r="F42" s="79"/>
      <c r="G42" s="79"/>
      <c r="H42" s="79"/>
      <c r="I42" s="79"/>
      <c r="J42" s="79"/>
    </row>
    <row r="43" spans="1:4" ht="12.75">
      <c r="A43" s="78" t="s">
        <v>252</v>
      </c>
      <c r="B43" s="81">
        <v>2138</v>
      </c>
      <c r="C43" s="81">
        <v>2110</v>
      </c>
      <c r="D43" s="81">
        <v>2087</v>
      </c>
    </row>
    <row r="44" spans="1:4" ht="12.75">
      <c r="A44" s="9" t="s">
        <v>253</v>
      </c>
      <c r="B44" s="80">
        <v>38827390.81</v>
      </c>
      <c r="C44" s="80">
        <v>51225913.14</v>
      </c>
      <c r="D44" s="80">
        <v>42063653.98</v>
      </c>
    </row>
    <row r="45" spans="1:4" ht="12.75">
      <c r="A45" s="9" t="s">
        <v>254</v>
      </c>
      <c r="B45" s="80">
        <v>652844.02</v>
      </c>
      <c r="C45" s="80">
        <v>437015.76</v>
      </c>
      <c r="D45" s="80">
        <v>273779.13</v>
      </c>
    </row>
    <row r="46" spans="1:4" ht="12.75">
      <c r="A46" s="78" t="s">
        <v>255</v>
      </c>
      <c r="B46" s="81">
        <v>3361760.93</v>
      </c>
      <c r="C46" s="81">
        <v>7518812.79</v>
      </c>
      <c r="D46" s="81">
        <v>4476892.07</v>
      </c>
    </row>
    <row r="47" spans="1:4" ht="12.75">
      <c r="A47" s="78" t="s">
        <v>256</v>
      </c>
      <c r="B47" s="81">
        <v>4014604.95</v>
      </c>
      <c r="C47" s="81">
        <v>7955828.55</v>
      </c>
      <c r="D47" s="81">
        <v>4750671.2</v>
      </c>
    </row>
    <row r="48" spans="1:4" ht="12.75">
      <c r="A48" s="78" t="s">
        <v>257</v>
      </c>
      <c r="B48" s="81">
        <v>10.34</v>
      </c>
      <c r="C48" s="81">
        <v>15.53</v>
      </c>
      <c r="D48" s="81">
        <v>11.29</v>
      </c>
    </row>
    <row r="49" spans="1:4" ht="12.75">
      <c r="A49" s="9" t="s">
        <v>258</v>
      </c>
      <c r="B49" s="80">
        <v>453009306.6</v>
      </c>
      <c r="C49" s="80">
        <v>446521955.28</v>
      </c>
      <c r="D49" s="80">
        <v>444594674.35</v>
      </c>
    </row>
    <row r="50" spans="1:4" ht="12.75">
      <c r="A50" s="9" t="s">
        <v>259</v>
      </c>
      <c r="B50" s="80">
        <v>59625303.4</v>
      </c>
      <c r="C50" s="80">
        <v>35184508.62</v>
      </c>
      <c r="D50" s="80">
        <v>29447338.79</v>
      </c>
    </row>
    <row r="51" spans="1:4" ht="12.75">
      <c r="A51" s="9" t="s">
        <v>260</v>
      </c>
      <c r="B51" s="80">
        <v>4869569.05</v>
      </c>
      <c r="C51" s="80">
        <v>4380938.94</v>
      </c>
      <c r="D51" s="80">
        <v>3613405.39</v>
      </c>
    </row>
    <row r="52" spans="1:4" ht="12.75">
      <c r="A52" s="9" t="s">
        <v>261</v>
      </c>
      <c r="B52" s="80">
        <v>20855244.7</v>
      </c>
      <c r="C52" s="80">
        <v>16036431.91</v>
      </c>
      <c r="D52" s="80">
        <v>14559539.84</v>
      </c>
    </row>
    <row r="53" ht="12.75">
      <c r="A53" s="9" t="s">
        <v>262</v>
      </c>
    </row>
    <row r="54" spans="1:4" ht="12.75">
      <c r="A54" s="78" t="s">
        <v>263</v>
      </c>
      <c r="B54" s="81">
        <v>20855244.7</v>
      </c>
      <c r="C54" s="81">
        <v>16036431.91</v>
      </c>
      <c r="D54" s="81">
        <v>14559539.84</v>
      </c>
    </row>
    <row r="55" spans="1:4" ht="12.75">
      <c r="A55" s="78" t="s">
        <v>264</v>
      </c>
      <c r="B55" s="81">
        <v>13.16</v>
      </c>
      <c r="C55" s="81">
        <v>7.88</v>
      </c>
      <c r="D55" s="81">
        <v>6.62</v>
      </c>
    </row>
    <row r="56" spans="1:4" ht="12.75">
      <c r="A56" s="78" t="s">
        <v>265</v>
      </c>
      <c r="B56" s="81">
        <v>34.98</v>
      </c>
      <c r="C56" s="81">
        <v>45.58</v>
      </c>
      <c r="D56" s="81">
        <v>49.44</v>
      </c>
    </row>
    <row r="57" spans="1:4" ht="12.75">
      <c r="A57" s="78" t="s">
        <v>266</v>
      </c>
      <c r="B57" s="81">
        <v>10676129.8</v>
      </c>
      <c r="C57" s="81">
        <v>12848501.200000003</v>
      </c>
      <c r="D57" s="81">
        <v>8740721.31</v>
      </c>
    </row>
    <row r="58" spans="1:4" ht="12.75">
      <c r="A58" s="9" t="s">
        <v>267</v>
      </c>
      <c r="B58" s="80">
        <v>37073469.38</v>
      </c>
      <c r="C58" s="80">
        <v>15649885.7</v>
      </c>
      <c r="D58" s="80">
        <v>12747948.84</v>
      </c>
    </row>
    <row r="59" spans="1:4" ht="12.75">
      <c r="A59" s="9" t="s">
        <v>268</v>
      </c>
      <c r="B59" s="80">
        <v>5547990.92</v>
      </c>
      <c r="C59" s="80">
        <v>6243508.71</v>
      </c>
      <c r="D59" s="80">
        <v>8001254.75</v>
      </c>
    </row>
    <row r="60" spans="1:4" ht="12.75">
      <c r="A60" s="78" t="s">
        <v>269</v>
      </c>
      <c r="B60" s="81">
        <v>6.68</v>
      </c>
      <c r="C60" s="81">
        <v>2.51</v>
      </c>
      <c r="D60" s="81">
        <v>1.59</v>
      </c>
    </row>
  </sheetData>
  <sheetProtection selectLockedCells="1" selectUnlockedCells="1"/>
  <mergeCells count="3">
    <mergeCell ref="A3:K3"/>
    <mergeCell ref="A22:K22"/>
    <mergeCell ref="A40:K40"/>
  </mergeCells>
  <printOptions/>
  <pageMargins left="0.7479166666666667" right="0.393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5"/>
  <sheetViews>
    <sheetView workbookViewId="0" topLeftCell="A1">
      <selection activeCell="A46" sqref="A46"/>
    </sheetView>
  </sheetViews>
  <sheetFormatPr defaultColWidth="9.140625" defaultRowHeight="12.75"/>
  <cols>
    <col min="1" max="1" width="29.8515625" style="0" customWidth="1"/>
    <col min="2" max="4" width="12.7109375" style="0" customWidth="1"/>
  </cols>
  <sheetData>
    <row r="3" spans="1:11" ht="15.75">
      <c r="A3" s="77" t="s">
        <v>270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271</v>
      </c>
      <c r="B5" s="79" t="s">
        <v>123</v>
      </c>
      <c r="C5" s="79" t="s">
        <v>124</v>
      </c>
      <c r="D5" s="79" t="s">
        <v>125</v>
      </c>
      <c r="E5" s="79"/>
      <c r="F5" s="79"/>
      <c r="G5" s="79"/>
      <c r="H5" s="79"/>
      <c r="I5" s="79"/>
      <c r="J5" s="79"/>
    </row>
    <row r="6" spans="1:4" ht="12.75">
      <c r="A6" s="9" t="s">
        <v>272</v>
      </c>
      <c r="B6" s="80">
        <v>994788.24</v>
      </c>
      <c r="C6" s="80">
        <v>876039.34</v>
      </c>
      <c r="D6" s="80">
        <v>1216066.54</v>
      </c>
    </row>
    <row r="7" spans="1:4" ht="12.75">
      <c r="A7" s="9" t="s">
        <v>273</v>
      </c>
      <c r="B7" s="80">
        <v>673860</v>
      </c>
      <c r="C7" s="80">
        <v>768180</v>
      </c>
      <c r="D7" s="80">
        <v>506327</v>
      </c>
    </row>
    <row r="8" spans="1:4" ht="12.75">
      <c r="A8" s="9" t="s">
        <v>274</v>
      </c>
      <c r="B8" s="80">
        <v>7105</v>
      </c>
      <c r="C8" s="80">
        <v>24410</v>
      </c>
      <c r="D8" s="80">
        <v>5750</v>
      </c>
    </row>
    <row r="9" spans="1:2" ht="12.75">
      <c r="A9" s="9" t="s">
        <v>275</v>
      </c>
      <c r="B9" s="80">
        <v>806760</v>
      </c>
    </row>
    <row r="10" spans="1:4" ht="12.75">
      <c r="A10" s="9" t="s">
        <v>276</v>
      </c>
      <c r="B10" s="80">
        <v>20240</v>
      </c>
      <c r="C10" s="80">
        <v>10550</v>
      </c>
      <c r="D10" s="80">
        <v>36670</v>
      </c>
    </row>
    <row r="11" spans="1:4" ht="12.75">
      <c r="A11" s="9" t="s">
        <v>277</v>
      </c>
      <c r="B11" s="80">
        <v>55000</v>
      </c>
      <c r="C11" s="80">
        <v>52000</v>
      </c>
      <c r="D11" s="80">
        <v>56000</v>
      </c>
    </row>
    <row r="12" spans="1:2" ht="12.75">
      <c r="A12" s="9" t="s">
        <v>278</v>
      </c>
      <c r="B12" s="80">
        <v>2000</v>
      </c>
    </row>
    <row r="13" spans="1:4" ht="12.75">
      <c r="A13" s="9" t="s">
        <v>279</v>
      </c>
      <c r="B13" s="80">
        <v>391473</v>
      </c>
      <c r="C13" s="80">
        <v>701643</v>
      </c>
      <c r="D13" s="80">
        <v>542550</v>
      </c>
    </row>
    <row r="14" spans="1:3" ht="12.75">
      <c r="A14" s="9" t="s">
        <v>280</v>
      </c>
      <c r="C14" s="80">
        <v>88000</v>
      </c>
    </row>
    <row r="15" spans="1:4" ht="12.75">
      <c r="A15" s="78" t="s">
        <v>165</v>
      </c>
      <c r="B15" s="81">
        <v>2951226.24</v>
      </c>
      <c r="C15" s="81">
        <v>2520822.34</v>
      </c>
      <c r="D15" s="81">
        <v>2363363.54</v>
      </c>
    </row>
    <row r="16" spans="1:4" ht="12.75">
      <c r="A16" s="78" t="s">
        <v>281</v>
      </c>
      <c r="B16" s="81">
        <v>-79036.2</v>
      </c>
      <c r="C16" s="81">
        <v>-14777.6</v>
      </c>
      <c r="D16" s="81">
        <v>-14386.4</v>
      </c>
    </row>
    <row r="19" spans="1:11" ht="15.75">
      <c r="A19" s="77" t="s">
        <v>282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1" spans="1:10" ht="12.75">
      <c r="A21" s="78" t="s">
        <v>271</v>
      </c>
      <c r="B21" s="79" t="s">
        <v>123</v>
      </c>
      <c r="C21" s="79" t="s">
        <v>124</v>
      </c>
      <c r="D21" s="79" t="s">
        <v>125</v>
      </c>
      <c r="E21" s="79"/>
      <c r="F21" s="79"/>
      <c r="G21" s="79"/>
      <c r="H21" s="79"/>
      <c r="I21" s="79"/>
      <c r="J21" s="79"/>
    </row>
    <row r="22" spans="1:4" ht="12.75">
      <c r="A22" s="9" t="s">
        <v>283</v>
      </c>
      <c r="B22" s="80">
        <v>381968</v>
      </c>
      <c r="C22" s="80">
        <v>237397.17</v>
      </c>
      <c r="D22" s="80">
        <v>652014.8</v>
      </c>
    </row>
    <row r="23" spans="1:4" ht="12.75">
      <c r="A23" s="9" t="s">
        <v>284</v>
      </c>
      <c r="B23" s="80">
        <v>1429976</v>
      </c>
      <c r="C23" s="80">
        <v>1469197</v>
      </c>
      <c r="D23" s="80">
        <v>1538443</v>
      </c>
    </row>
    <row r="24" spans="1:4" ht="12.75">
      <c r="A24" s="9" t="s">
        <v>285</v>
      </c>
      <c r="B24" s="80">
        <v>537646</v>
      </c>
      <c r="C24" s="80">
        <v>377308</v>
      </c>
      <c r="D24" s="80">
        <v>367386</v>
      </c>
    </row>
    <row r="25" spans="1:4" ht="12.75">
      <c r="A25" s="9" t="s">
        <v>286</v>
      </c>
      <c r="B25" s="80">
        <v>122202</v>
      </c>
      <c r="C25" s="80">
        <v>120028</v>
      </c>
      <c r="D25" s="80">
        <v>133748</v>
      </c>
    </row>
    <row r="26" spans="1:4" ht="12.75">
      <c r="A26" s="9" t="s">
        <v>287</v>
      </c>
      <c r="B26" s="80">
        <v>52793</v>
      </c>
      <c r="C26" s="80">
        <v>52484</v>
      </c>
      <c r="D26" s="80">
        <v>58531</v>
      </c>
    </row>
    <row r="27" spans="1:4" ht="12.75">
      <c r="A27" s="9" t="s">
        <v>288</v>
      </c>
      <c r="B27" s="80">
        <v>79969</v>
      </c>
      <c r="C27" s="80">
        <v>48165</v>
      </c>
      <c r="D27" s="80">
        <v>45579</v>
      </c>
    </row>
    <row r="28" spans="1:4" ht="12.75">
      <c r="A28" s="9" t="s">
        <v>289</v>
      </c>
      <c r="B28" s="80">
        <v>127422.23</v>
      </c>
      <c r="C28" s="80">
        <v>427254.5</v>
      </c>
      <c r="D28" s="80">
        <v>333270.95</v>
      </c>
    </row>
    <row r="29" spans="1:3" ht="12.75">
      <c r="A29" s="9" t="s">
        <v>290</v>
      </c>
      <c r="B29" s="80">
        <v>16136.69</v>
      </c>
      <c r="C29" s="80">
        <v>8715.04</v>
      </c>
    </row>
    <row r="30" spans="1:4" ht="12.75">
      <c r="A30" s="9" t="s">
        <v>291</v>
      </c>
      <c r="B30" s="80">
        <v>35708</v>
      </c>
      <c r="C30" s="80">
        <v>405000</v>
      </c>
      <c r="D30" s="80">
        <v>997239</v>
      </c>
    </row>
    <row r="31" spans="1:4" ht="12.75">
      <c r="A31" s="9" t="s">
        <v>292</v>
      </c>
      <c r="B31" s="80">
        <v>600000</v>
      </c>
      <c r="C31" s="80">
        <v>25000</v>
      </c>
      <c r="D31" s="80">
        <v>9183</v>
      </c>
    </row>
    <row r="32" spans="1:4" ht="12.75">
      <c r="A32" s="9" t="s">
        <v>293</v>
      </c>
      <c r="C32" s="80">
        <v>8945473</v>
      </c>
      <c r="D32" s="80">
        <v>6698544.2</v>
      </c>
    </row>
    <row r="33" spans="1:4" ht="12.75">
      <c r="A33" s="78" t="s">
        <v>165</v>
      </c>
      <c r="B33" s="81">
        <v>3383820.92</v>
      </c>
      <c r="C33" s="81">
        <v>12116021.71</v>
      </c>
      <c r="D33" s="81">
        <v>10833938.95</v>
      </c>
    </row>
    <row r="36" spans="1:11" ht="15.75">
      <c r="A36" s="77" t="s">
        <v>294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8" spans="1:10" ht="12.75">
      <c r="A38" s="78" t="s">
        <v>295</v>
      </c>
      <c r="B38" s="79" t="s">
        <v>123</v>
      </c>
      <c r="C38" s="79" t="s">
        <v>124</v>
      </c>
      <c r="D38" s="79" t="s">
        <v>125</v>
      </c>
      <c r="E38" s="79"/>
      <c r="F38" s="79"/>
      <c r="G38" s="79"/>
      <c r="H38" s="79"/>
      <c r="I38" s="79"/>
      <c r="J38" s="79"/>
    </row>
    <row r="39" spans="1:2" ht="12.75">
      <c r="A39" s="9" t="s">
        <v>296</v>
      </c>
      <c r="B39" s="80">
        <v>2305644.61</v>
      </c>
    </row>
    <row r="40" spans="1:4" ht="12.75">
      <c r="A40" s="9" t="s">
        <v>297</v>
      </c>
      <c r="B40" s="80">
        <v>3697550.69</v>
      </c>
      <c r="C40" s="80">
        <v>3313279.91</v>
      </c>
      <c r="D40" s="80">
        <v>2921716.84</v>
      </c>
    </row>
    <row r="41" spans="1:2" ht="12.75">
      <c r="A41" s="9" t="s">
        <v>298</v>
      </c>
      <c r="B41" s="80">
        <v>2792753.4</v>
      </c>
    </row>
    <row r="42" spans="1:4" ht="12.75">
      <c r="A42" s="9" t="s">
        <v>299</v>
      </c>
      <c r="C42" s="80">
        <v>2700000</v>
      </c>
      <c r="D42" s="80">
        <v>699996</v>
      </c>
    </row>
    <row r="43" spans="1:4" ht="12.75">
      <c r="A43" s="9" t="s">
        <v>300</v>
      </c>
      <c r="D43" s="80">
        <v>2950819</v>
      </c>
    </row>
    <row r="44" spans="1:4" ht="12.75">
      <c r="A44" s="9" t="s">
        <v>301</v>
      </c>
      <c r="B44" s="80">
        <v>12059296</v>
      </c>
      <c r="C44" s="80">
        <v>10023152</v>
      </c>
      <c r="D44" s="80">
        <v>7987008</v>
      </c>
    </row>
    <row r="45" spans="1:4" ht="12.75">
      <c r="A45" s="78" t="s">
        <v>165</v>
      </c>
      <c r="B45" s="81">
        <v>20855244.7</v>
      </c>
      <c r="C45" s="81">
        <v>16036431.91</v>
      </c>
      <c r="D45" s="81">
        <v>14559539.84</v>
      </c>
    </row>
  </sheetData>
  <sheetProtection selectLockedCells="1" selectUnlockedCells="1"/>
  <mergeCells count="3">
    <mergeCell ref="A3:K3"/>
    <mergeCell ref="A19:K19"/>
    <mergeCell ref="A36:K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30" sqref="A30"/>
    </sheetView>
  </sheetViews>
  <sheetFormatPr defaultColWidth="9.140625" defaultRowHeight="12.75"/>
  <cols>
    <col min="1" max="1" width="46.421875" style="0" customWidth="1"/>
    <col min="2" max="2" width="14.28125" style="0" customWidth="1"/>
    <col min="3" max="3" width="15.8515625" style="0" customWidth="1"/>
  </cols>
  <sheetData>
    <row r="3" spans="1:11" ht="15.75">
      <c r="A3" s="77" t="s">
        <v>302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303</v>
      </c>
      <c r="B5" s="79" t="s">
        <v>304</v>
      </c>
      <c r="C5" s="79" t="s">
        <v>305</v>
      </c>
      <c r="D5" s="79"/>
      <c r="E5" s="79"/>
      <c r="F5" s="79"/>
      <c r="G5" s="79"/>
      <c r="H5" s="79"/>
      <c r="I5" s="79"/>
      <c r="J5" s="79"/>
    </row>
    <row r="6" spans="1:3" ht="12.75">
      <c r="A6" s="9" t="s">
        <v>306</v>
      </c>
      <c r="B6" s="80">
        <v>181730319.37</v>
      </c>
      <c r="C6" s="80">
        <v>181903868.37</v>
      </c>
    </row>
    <row r="7" spans="1:3" ht="12.75">
      <c r="A7" s="9" t="s">
        <v>307</v>
      </c>
      <c r="B7" s="80">
        <v>169340454.27</v>
      </c>
      <c r="C7" s="80">
        <v>163676552.35</v>
      </c>
    </row>
    <row r="8" spans="1:3" ht="12.75">
      <c r="A8" s="9" t="s">
        <v>308</v>
      </c>
      <c r="B8" s="80">
        <v>-46979577.1</v>
      </c>
      <c r="C8" s="80">
        <v>-46979577.1</v>
      </c>
    </row>
    <row r="9" ht="12.75">
      <c r="A9" s="9" t="s">
        <v>309</v>
      </c>
    </row>
    <row r="10" spans="1:3" ht="12.75">
      <c r="A10" s="9" t="s">
        <v>310</v>
      </c>
      <c r="B10" s="80">
        <v>978150.94</v>
      </c>
      <c r="C10" s="80">
        <v>973197.01</v>
      </c>
    </row>
    <row r="11" spans="1:3" ht="12.75">
      <c r="A11" s="78" t="s">
        <v>165</v>
      </c>
      <c r="B11" s="81">
        <v>305069347.47999996</v>
      </c>
      <c r="C11" s="81">
        <v>299574040.63</v>
      </c>
    </row>
    <row r="14" spans="1:11" ht="15.75">
      <c r="A14" s="77" t="s">
        <v>311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6" spans="1:10" ht="12.75">
      <c r="A16" s="78" t="s">
        <v>303</v>
      </c>
      <c r="B16" s="79" t="s">
        <v>304</v>
      </c>
      <c r="C16" s="79" t="s">
        <v>305</v>
      </c>
      <c r="D16" s="79"/>
      <c r="E16" s="79"/>
      <c r="F16" s="79"/>
      <c r="G16" s="79"/>
      <c r="H16" s="79"/>
      <c r="I16" s="79"/>
      <c r="J16" s="79"/>
    </row>
    <row r="17" spans="1:3" ht="12.75">
      <c r="A17" s="9" t="s">
        <v>312</v>
      </c>
      <c r="B17" s="80">
        <v>943462.94</v>
      </c>
      <c r="C17" s="80">
        <v>942837.01</v>
      </c>
    </row>
    <row r="18" spans="1:3" ht="12.75">
      <c r="A18" s="9" t="s">
        <v>313</v>
      </c>
      <c r="B18" s="80">
        <v>34688</v>
      </c>
      <c r="C18" s="80">
        <v>30360</v>
      </c>
    </row>
    <row r="19" spans="1:3" ht="12.75">
      <c r="A19" s="78" t="s">
        <v>165</v>
      </c>
      <c r="B19" s="81">
        <v>978150.94</v>
      </c>
      <c r="C19" s="81">
        <v>973197.01</v>
      </c>
    </row>
    <row r="22" spans="1:11" ht="15.75">
      <c r="A22" s="77" t="s">
        <v>314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4" spans="1:10" ht="12.75">
      <c r="A24" s="78" t="s">
        <v>295</v>
      </c>
      <c r="B24" s="79" t="s">
        <v>304</v>
      </c>
      <c r="C24" s="79" t="s">
        <v>305</v>
      </c>
      <c r="D24" s="79"/>
      <c r="E24" s="79"/>
      <c r="F24" s="79"/>
      <c r="G24" s="79"/>
      <c r="H24" s="79"/>
      <c r="I24" s="79"/>
      <c r="J24" s="79"/>
    </row>
    <row r="25" spans="1:3" ht="12.75">
      <c r="A25" s="9" t="s">
        <v>315</v>
      </c>
      <c r="B25" s="80">
        <v>4004764.86</v>
      </c>
      <c r="C25" s="80">
        <v>2192008.77</v>
      </c>
    </row>
    <row r="26" spans="1:3" ht="12.75">
      <c r="A26" s="9" t="s">
        <v>316</v>
      </c>
      <c r="B26" s="80">
        <v>30564.28</v>
      </c>
      <c r="C26" s="80">
        <v>555774.28</v>
      </c>
    </row>
    <row r="27" spans="1:3" ht="12.75">
      <c r="A27" s="9" t="s">
        <v>317</v>
      </c>
      <c r="B27" s="80">
        <v>103789.86</v>
      </c>
      <c r="C27" s="80">
        <v>465335.33</v>
      </c>
    </row>
    <row r="28" spans="1:3" ht="12.75">
      <c r="A28" s="9" t="s">
        <v>318</v>
      </c>
      <c r="B28" s="80">
        <v>241819.94</v>
      </c>
      <c r="C28" s="80">
        <v>400287.01</v>
      </c>
    </row>
    <row r="29" spans="1:3" ht="12.75">
      <c r="A29" s="78" t="s">
        <v>165</v>
      </c>
      <c r="B29" s="81">
        <v>4380938.94</v>
      </c>
      <c r="C29" s="81">
        <v>3613405.39</v>
      </c>
    </row>
  </sheetData>
  <sheetProtection selectLockedCells="1" selectUnlockedCells="1"/>
  <mergeCells count="3">
    <mergeCell ref="A3:K3"/>
    <mergeCell ref="A14:K14"/>
    <mergeCell ref="A22:K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6"/>
  <sheetViews>
    <sheetView workbookViewId="0" topLeftCell="A1">
      <selection activeCell="F7" sqref="F7"/>
    </sheetView>
  </sheetViews>
  <sheetFormatPr defaultColWidth="9.140625" defaultRowHeight="12.75"/>
  <cols>
    <col min="1" max="1" width="8.28125" style="0" customWidth="1"/>
    <col min="2" max="2" width="28.7109375" style="0" customWidth="1"/>
    <col min="3" max="3" width="12.7109375" style="0" customWidth="1"/>
    <col min="4" max="4" width="19.28125" style="0" customWidth="1"/>
    <col min="5" max="5" width="21.57421875" style="0" customWidth="1"/>
  </cols>
  <sheetData>
    <row r="3" spans="1:11" ht="15.75">
      <c r="A3" s="77" t="s">
        <v>319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/>
      <c r="B5" s="79" t="s">
        <v>320</v>
      </c>
      <c r="C5" s="79" t="s">
        <v>321</v>
      </c>
      <c r="D5" s="79" t="s">
        <v>322</v>
      </c>
      <c r="E5" s="79" t="s">
        <v>323</v>
      </c>
      <c r="F5" s="79"/>
      <c r="G5" s="79"/>
      <c r="H5" s="79"/>
      <c r="I5" s="79"/>
      <c r="J5" s="79"/>
    </row>
    <row r="6" spans="2:6" ht="12.75">
      <c r="B6" s="9" t="s">
        <v>324</v>
      </c>
      <c r="C6" s="80">
        <v>1534553.05</v>
      </c>
      <c r="D6" s="80">
        <v>1028841</v>
      </c>
      <c r="E6" s="80">
        <v>505712.05</v>
      </c>
      <c r="F6" t="s">
        <v>325</v>
      </c>
    </row>
    <row r="7" spans="2:6" ht="12.75">
      <c r="B7" s="9" t="s">
        <v>326</v>
      </c>
      <c r="C7" s="80">
        <v>430997.22</v>
      </c>
      <c r="E7" s="80">
        <v>430997.22</v>
      </c>
      <c r="F7" t="s">
        <v>325</v>
      </c>
    </row>
    <row r="8" spans="2:5" ht="12.75">
      <c r="B8" s="78" t="s">
        <v>99</v>
      </c>
      <c r="C8" s="81">
        <v>1965550.27</v>
      </c>
      <c r="D8" s="81">
        <v>1028841</v>
      </c>
      <c r="E8" s="81">
        <v>936709.27</v>
      </c>
    </row>
    <row r="11" spans="1:11" ht="15.75">
      <c r="A11" s="77" t="s">
        <v>327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3" spans="1:10" ht="12.75">
      <c r="A13" s="78" t="s">
        <v>328</v>
      </c>
      <c r="B13" s="79" t="s">
        <v>320</v>
      </c>
      <c r="C13" s="79" t="s">
        <v>321</v>
      </c>
      <c r="D13" s="79" t="s">
        <v>322</v>
      </c>
      <c r="E13" s="79" t="s">
        <v>323</v>
      </c>
      <c r="F13" s="79"/>
      <c r="G13" s="79"/>
      <c r="H13" s="79"/>
      <c r="I13" s="79"/>
      <c r="J13" s="79"/>
    </row>
    <row r="14" spans="1:6" ht="12.75">
      <c r="A14" s="9" t="s">
        <v>329</v>
      </c>
      <c r="B14" s="9" t="s">
        <v>330</v>
      </c>
      <c r="C14" s="80">
        <v>117000</v>
      </c>
      <c r="D14" s="80">
        <v>52000</v>
      </c>
      <c r="E14" s="80">
        <v>65000</v>
      </c>
      <c r="F14" t="s">
        <v>325</v>
      </c>
    </row>
    <row r="15" spans="1:6" ht="12.75">
      <c r="A15" s="9" t="s">
        <v>331</v>
      </c>
      <c r="B15" s="9" t="s">
        <v>332</v>
      </c>
      <c r="C15" s="80">
        <v>392000</v>
      </c>
      <c r="D15" s="80">
        <v>504000</v>
      </c>
      <c r="E15" s="80">
        <v>-112000</v>
      </c>
      <c r="F15" t="s">
        <v>333</v>
      </c>
    </row>
    <row r="16" spans="1:4" ht="12.75">
      <c r="A16" s="9" t="s">
        <v>334</v>
      </c>
      <c r="B16" s="9" t="s">
        <v>335</v>
      </c>
      <c r="C16" s="80">
        <v>419000</v>
      </c>
      <c r="D16" s="80">
        <v>419000</v>
      </c>
    </row>
    <row r="17" spans="1:6" ht="12.75">
      <c r="A17" s="9" t="s">
        <v>336</v>
      </c>
      <c r="B17" s="9" t="s">
        <v>337</v>
      </c>
      <c r="C17" s="80">
        <v>526953.05</v>
      </c>
      <c r="E17" s="80">
        <v>526953.05</v>
      </c>
      <c r="F17" t="s">
        <v>325</v>
      </c>
    </row>
    <row r="18" spans="1:5" ht="12.75">
      <c r="A18" s="9" t="s">
        <v>338</v>
      </c>
      <c r="B18" s="9" t="s">
        <v>339</v>
      </c>
      <c r="C18" s="80">
        <v>79600</v>
      </c>
      <c r="D18" s="80">
        <v>51361</v>
      </c>
      <c r="E18" s="80">
        <v>28239</v>
      </c>
    </row>
    <row r="19" spans="2:5" ht="14.25">
      <c r="B19" s="78" t="s">
        <v>340</v>
      </c>
      <c r="C19" s="81">
        <f>SUM(C14:C18)</f>
        <v>1534553.05</v>
      </c>
      <c r="D19" s="81">
        <f>SUM(D14:D18)</f>
        <v>1026361</v>
      </c>
      <c r="E19" s="81">
        <f>SUM(E14:E18)</f>
        <v>508192.05000000005</v>
      </c>
    </row>
    <row r="22" spans="1:11" ht="15.75">
      <c r="A22" s="77" t="s">
        <v>341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4" spans="1:10" ht="12.75">
      <c r="A24" s="78" t="s">
        <v>328</v>
      </c>
      <c r="B24" s="79" t="s">
        <v>320</v>
      </c>
      <c r="C24" s="79" t="s">
        <v>321</v>
      </c>
      <c r="D24" s="79" t="s">
        <v>322</v>
      </c>
      <c r="E24" s="79" t="s">
        <v>323</v>
      </c>
      <c r="F24" s="79"/>
      <c r="G24" s="79"/>
      <c r="H24" s="79"/>
      <c r="I24" s="79"/>
      <c r="J24" s="79"/>
    </row>
    <row r="25" spans="1:6" ht="12.75">
      <c r="A25" s="9" t="s">
        <v>342</v>
      </c>
      <c r="B25" s="9" t="s">
        <v>343</v>
      </c>
      <c r="C25" s="80">
        <v>30997.22</v>
      </c>
      <c r="E25" s="80">
        <v>30997.22</v>
      </c>
      <c r="F25" t="s">
        <v>325</v>
      </c>
    </row>
    <row r="26" spans="1:6" ht="12.75">
      <c r="A26" s="9" t="s">
        <v>344</v>
      </c>
      <c r="B26" s="9" t="s">
        <v>345</v>
      </c>
      <c r="C26" s="80">
        <v>400000</v>
      </c>
      <c r="E26" s="80">
        <v>400000</v>
      </c>
      <c r="F26" t="s">
        <v>346</v>
      </c>
    </row>
    <row r="27" spans="2:5" ht="12.75">
      <c r="B27" s="78" t="s">
        <v>347</v>
      </c>
      <c r="C27" s="81">
        <v>430997.22</v>
      </c>
      <c r="E27" s="81">
        <v>430997.22</v>
      </c>
    </row>
    <row r="30" spans="1:11" ht="15.75">
      <c r="A30" s="77" t="s">
        <v>348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2" spans="1:10" ht="12.75">
      <c r="A32" s="78" t="s">
        <v>349</v>
      </c>
      <c r="B32" s="79" t="s">
        <v>350</v>
      </c>
      <c r="C32" s="79" t="s">
        <v>131</v>
      </c>
      <c r="D32" s="79" t="s">
        <v>351</v>
      </c>
      <c r="E32" s="79" t="s">
        <v>352</v>
      </c>
      <c r="F32" s="79"/>
      <c r="G32" s="79"/>
      <c r="H32" s="79"/>
      <c r="I32" s="79"/>
      <c r="J32" s="79"/>
    </row>
    <row r="33" spans="1:5" ht="12.75">
      <c r="A33" s="9" t="s">
        <v>353</v>
      </c>
      <c r="B33" s="9" t="s">
        <v>354</v>
      </c>
      <c r="C33" s="80">
        <v>30782</v>
      </c>
      <c r="D33" s="80">
        <v>30800</v>
      </c>
      <c r="E33" s="80">
        <v>30800</v>
      </c>
    </row>
    <row r="34" spans="1:5" ht="12.75">
      <c r="A34" s="9" t="s">
        <v>355</v>
      </c>
      <c r="B34" s="9" t="s">
        <v>356</v>
      </c>
      <c r="C34" s="80">
        <v>471680</v>
      </c>
      <c r="D34" s="80">
        <v>235000</v>
      </c>
      <c r="E34" s="80">
        <v>471700</v>
      </c>
    </row>
    <row r="35" spans="1:3" ht="12.75">
      <c r="A35" s="9" t="s">
        <v>357</v>
      </c>
      <c r="B35" s="9" t="s">
        <v>358</v>
      </c>
      <c r="C35" s="80">
        <v>3000000</v>
      </c>
    </row>
    <row r="36" spans="1:5" ht="12.75">
      <c r="A36" s="9" t="s">
        <v>359</v>
      </c>
      <c r="B36" s="9" t="s">
        <v>360</v>
      </c>
      <c r="C36" s="80">
        <v>150000</v>
      </c>
      <c r="E36" s="80">
        <v>150000</v>
      </c>
    </row>
  </sheetData>
  <sheetProtection selectLockedCells="1" selectUnlockedCells="1"/>
  <mergeCells count="4">
    <mergeCell ref="A3:K3"/>
    <mergeCell ref="A11:K11"/>
    <mergeCell ref="A22:K22"/>
    <mergeCell ref="A30:K30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8"/>
  <sheetViews>
    <sheetView workbookViewId="0" topLeftCell="A1">
      <selection activeCell="D31" sqref="D31"/>
    </sheetView>
  </sheetViews>
  <sheetFormatPr defaultColWidth="9.140625" defaultRowHeight="12.75"/>
  <cols>
    <col min="1" max="1" width="34.140625" style="0" customWidth="1"/>
    <col min="2" max="2" width="13.8515625" style="0" customWidth="1"/>
  </cols>
  <sheetData>
    <row r="3" spans="1:11" ht="15.75">
      <c r="A3" s="77" t="s">
        <v>361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10" ht="12.75">
      <c r="A5" s="78" t="s">
        <v>362</v>
      </c>
      <c r="B5" s="79" t="s">
        <v>44</v>
      </c>
      <c r="C5" s="79"/>
      <c r="D5" s="79"/>
      <c r="E5" s="79"/>
      <c r="F5" s="79"/>
      <c r="G5" s="79"/>
      <c r="H5" s="79"/>
      <c r="I5" s="79"/>
      <c r="J5" s="79"/>
    </row>
    <row r="6" spans="1:2" ht="12.75">
      <c r="A6" s="9" t="s">
        <v>363</v>
      </c>
      <c r="B6" s="80">
        <v>1314486.54</v>
      </c>
    </row>
    <row r="7" spans="1:2" ht="12.75">
      <c r="A7" s="9" t="s">
        <v>364</v>
      </c>
      <c r="B7" s="80">
        <v>542550</v>
      </c>
    </row>
    <row r="8" ht="12.75">
      <c r="A8" s="9" t="s">
        <v>365</v>
      </c>
    </row>
    <row r="9" spans="1:2" ht="12.75">
      <c r="A9" s="9" t="s">
        <v>366</v>
      </c>
      <c r="B9" s="80">
        <v>42063653.98</v>
      </c>
    </row>
    <row r="10" spans="1:2" ht="12.75">
      <c r="A10" s="9" t="s">
        <v>367</v>
      </c>
      <c r="B10" s="80">
        <v>3.1249937074534677</v>
      </c>
    </row>
    <row r="13" spans="1:11" ht="15.75">
      <c r="A13" s="77" t="s">
        <v>368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5" spans="1:10" ht="12.75">
      <c r="A15" s="78" t="s">
        <v>362</v>
      </c>
      <c r="B15" s="79" t="s">
        <v>44</v>
      </c>
      <c r="C15" s="79"/>
      <c r="D15" s="79"/>
      <c r="E15" s="79"/>
      <c r="F15" s="79"/>
      <c r="G15" s="79"/>
      <c r="H15" s="79"/>
      <c r="I15" s="79"/>
      <c r="J15" s="79"/>
    </row>
    <row r="16" spans="1:2" ht="12.75">
      <c r="A16" s="9" t="s">
        <v>369</v>
      </c>
      <c r="B16" s="80">
        <v>1599712.75</v>
      </c>
    </row>
    <row r="17" spans="1:2" ht="12.75">
      <c r="A17" s="9" t="s">
        <v>370</v>
      </c>
      <c r="B17" s="80">
        <v>21446084.04</v>
      </c>
    </row>
    <row r="18" ht="12.75">
      <c r="A18" s="9" t="s">
        <v>371</v>
      </c>
    </row>
    <row r="19" spans="1:2" ht="12.75">
      <c r="A19" s="9" t="s">
        <v>366</v>
      </c>
      <c r="B19" s="80">
        <v>42063653.98</v>
      </c>
    </row>
    <row r="20" spans="1:2" ht="12.75">
      <c r="A20" s="9" t="s">
        <v>372</v>
      </c>
      <c r="B20" s="80">
        <v>3.803076049362272</v>
      </c>
    </row>
    <row r="23" spans="1:11" ht="15.75">
      <c r="A23" s="77" t="s">
        <v>373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5" spans="1:10" ht="12.75">
      <c r="A25" s="78" t="s">
        <v>362</v>
      </c>
      <c r="B25" s="79" t="s">
        <v>44</v>
      </c>
      <c r="C25" s="79"/>
      <c r="D25" s="79"/>
      <c r="E25" s="79"/>
      <c r="F25" s="79"/>
      <c r="G25" s="79"/>
      <c r="H25" s="79"/>
      <c r="I25" s="79"/>
      <c r="J25" s="79"/>
    </row>
    <row r="26" spans="1:2" ht="14.25">
      <c r="A26" s="9" t="s">
        <v>374</v>
      </c>
      <c r="B26" s="83">
        <v>25639000</v>
      </c>
    </row>
    <row r="27" spans="1:2" ht="12.75">
      <c r="A27" s="9" t="s">
        <v>375</v>
      </c>
      <c r="B27" s="80">
        <v>431832339.11</v>
      </c>
    </row>
    <row r="28" spans="1:2" ht="14.25">
      <c r="A28" s="9" t="s">
        <v>376</v>
      </c>
      <c r="B28">
        <v>5.94</v>
      </c>
    </row>
  </sheetData>
  <sheetProtection selectLockedCells="1" selectUnlockedCells="1"/>
  <mergeCells count="3">
    <mergeCell ref="A3:K3"/>
    <mergeCell ref="A13:K13"/>
    <mergeCell ref="A23:K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/>
  <cp:lastPrinted>2017-05-04T07:15:10Z</cp:lastPrinted>
  <dcterms:created xsi:type="dcterms:W3CDTF">2017-04-26T12:20:42Z</dcterms:created>
  <dcterms:modified xsi:type="dcterms:W3CDTF">2017-05-04T07:27:34Z</dcterms:modified>
  <cp:category/>
  <cp:version/>
  <cp:contentType/>
  <cp:contentStatus/>
  <cp:revision>22</cp:revision>
</cp:coreProperties>
</file>